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filterPrivacy="1" defaultThemeVersion="124226"/>
  <xr:revisionPtr revIDLastSave="0" documentId="13_ncr:1_{5A00C11E-4E34-4380-859B-CF1C0EC00C72}" xr6:coauthVersionLast="36" xr6:coauthVersionMax="47" xr10:uidLastSave="{00000000-0000-0000-0000-000000000000}"/>
  <bookViews>
    <workbookView xWindow="-120" yWindow="-120" windowWidth="29040" windowHeight="15840" tabRatio="760" activeTab="2" xr2:uid="{00000000-000D-0000-FFFF-FFFF00000000}"/>
  </bookViews>
  <sheets>
    <sheet name="様式１" sheetId="8" r:id="rId1"/>
    <sheet name="判定" sheetId="9" state="hidden" r:id="rId2"/>
    <sheet name="様式１－１（診断　内訳書）" sheetId="7" r:id="rId3"/>
    <sheet name="様式１－２（省エネ基準レベル改修　内訳書）" sheetId="12" r:id="rId4"/>
    <sheet name="様式１－３（ZEHレベル改修　内訳書）" sheetId="13" r:id="rId5"/>
  </sheets>
  <definedNames>
    <definedName name="_xlnm.Print_Area" localSheetId="0">様式１!$A$1:$R$65</definedName>
    <definedName name="_xlnm.Print_Area" localSheetId="3">'様式１－２（省エネ基準レベル改修　内訳書）'!$A$1:$N$44</definedName>
    <definedName name="_xlnm.Print_Area" localSheetId="4">'様式１－３（ZEHレベル改修　内訳書）'!$A$1:$N$45</definedName>
  </definedNames>
  <calcPr calcId="191029"/>
</workbook>
</file>

<file path=xl/calcChain.xml><?xml version="1.0" encoding="utf-8"?>
<calcChain xmlns="http://schemas.openxmlformats.org/spreadsheetml/2006/main">
  <c r="O26" i="13" l="1"/>
  <c r="O27" i="13"/>
  <c r="O27" i="12"/>
  <c r="O26" i="12"/>
  <c r="K31" i="13" l="1"/>
  <c r="K13" i="13"/>
  <c r="K27" i="13" l="1"/>
  <c r="K26" i="13"/>
  <c r="O35" i="12"/>
  <c r="M35" i="12" s="1"/>
  <c r="K27" i="12"/>
  <c r="K26" i="12"/>
  <c r="K32" i="13"/>
  <c r="K31" i="12"/>
  <c r="K32" i="12"/>
  <c r="O32" i="12"/>
  <c r="K23" i="12"/>
  <c r="O34" i="13"/>
  <c r="O31" i="13"/>
  <c r="O33" i="13"/>
  <c r="O32" i="13"/>
  <c r="O33" i="12" l="1"/>
  <c r="O31" i="12"/>
  <c r="O34" i="12"/>
  <c r="K29" i="13" l="1"/>
  <c r="O29" i="13" s="1"/>
  <c r="K25" i="13"/>
  <c r="O25" i="13" s="1"/>
  <c r="K28" i="13"/>
  <c r="O28" i="13" s="1"/>
  <c r="K25" i="12"/>
  <c r="O25" i="12" s="1"/>
  <c r="K28" i="12"/>
  <c r="O28" i="12" s="1"/>
  <c r="K38" i="13" l="1"/>
  <c r="K37" i="13"/>
  <c r="K34" i="13"/>
  <c r="K33" i="13"/>
  <c r="K30" i="13"/>
  <c r="O30" i="13" s="1"/>
  <c r="O35" i="13" s="1"/>
  <c r="M35" i="13" s="1"/>
  <c r="K23" i="13"/>
  <c r="O23" i="13" s="1"/>
  <c r="K22" i="13"/>
  <c r="O22" i="13" s="1"/>
  <c r="K21" i="13"/>
  <c r="O21" i="13" s="1"/>
  <c r="K20" i="13"/>
  <c r="O20" i="13" s="1"/>
  <c r="K19" i="13"/>
  <c r="O19" i="13" s="1"/>
  <c r="K18" i="13"/>
  <c r="O18" i="13" s="1"/>
  <c r="K17" i="13"/>
  <c r="O17" i="13" s="1"/>
  <c r="K16" i="13"/>
  <c r="O16" i="13" s="1"/>
  <c r="K15" i="13"/>
  <c r="O15" i="13" s="1"/>
  <c r="K14" i="13"/>
  <c r="O14" i="13" s="1"/>
  <c r="O13" i="13"/>
  <c r="K12" i="13"/>
  <c r="O12" i="13" s="1"/>
  <c r="K11" i="13"/>
  <c r="O11" i="13" s="1"/>
  <c r="K10" i="13"/>
  <c r="O10" i="13" s="1"/>
  <c r="K9" i="13"/>
  <c r="O9" i="13" s="1"/>
  <c r="K8" i="13"/>
  <c r="O8" i="13" s="1"/>
  <c r="K7" i="13"/>
  <c r="O7" i="13" s="1"/>
  <c r="K37" i="12"/>
  <c r="K34" i="12"/>
  <c r="K33" i="12"/>
  <c r="K30" i="12"/>
  <c r="O30" i="12" s="1"/>
  <c r="K29" i="12"/>
  <c r="O29" i="12" s="1"/>
  <c r="O23" i="12"/>
  <c r="K22" i="12"/>
  <c r="O22" i="12" s="1"/>
  <c r="K21" i="12"/>
  <c r="O21" i="12" s="1"/>
  <c r="K20" i="12"/>
  <c r="O20" i="12" s="1"/>
  <c r="K19" i="12"/>
  <c r="O19" i="12" s="1"/>
  <c r="K18" i="12"/>
  <c r="O18" i="12" s="1"/>
  <c r="K17" i="12"/>
  <c r="O17" i="12" s="1"/>
  <c r="K16" i="12"/>
  <c r="O16" i="12" s="1"/>
  <c r="K15" i="12"/>
  <c r="O15" i="12" s="1"/>
  <c r="K14" i="12"/>
  <c r="O14" i="12" s="1"/>
  <c r="K13" i="12"/>
  <c r="O13" i="12" s="1"/>
  <c r="K12" i="12"/>
  <c r="O12" i="12" s="1"/>
  <c r="K11" i="12"/>
  <c r="O11" i="12" s="1"/>
  <c r="K10" i="12"/>
  <c r="O10" i="12" s="1"/>
  <c r="K9" i="12"/>
  <c r="O9" i="12" s="1"/>
  <c r="K8" i="12"/>
  <c r="O8" i="12" s="1"/>
  <c r="K7" i="12"/>
  <c r="O7" i="12" s="1"/>
  <c r="O24" i="13" l="1"/>
  <c r="M24" i="13" s="1"/>
  <c r="M36" i="13" s="1"/>
  <c r="O24" i="12"/>
  <c r="M24" i="12" s="1"/>
  <c r="M36" i="12" l="1"/>
  <c r="M40" i="12" s="1"/>
  <c r="M41" i="13"/>
  <c r="M41" i="12" l="1"/>
  <c r="M43" i="12" s="1"/>
  <c r="M42" i="13"/>
  <c r="M44" i="13" s="1"/>
  <c r="B9" i="7" l="1"/>
  <c r="B11" i="7" s="1"/>
</calcChain>
</file>

<file path=xl/sharedStrings.xml><?xml version="1.0" encoding="utf-8"?>
<sst xmlns="http://schemas.openxmlformats.org/spreadsheetml/2006/main" count="481" uniqueCount="182">
  <si>
    <t>　　　　　　　　　　　　　　　 　　　　　氏 名               　　　　 　印</t>
    <rPh sb="21" eb="22">
      <t>フリ</t>
    </rPh>
    <rPh sb="23" eb="24">
      <t>ガナ</t>
    </rPh>
    <phoneticPr fontId="2" alignment="distributed"/>
  </si>
  <si>
    <t xml:space="preserve">                                     　　                            </t>
  </si>
  <si>
    <t xml:space="preserve">                       　　      </t>
    <phoneticPr fontId="1"/>
  </si>
  <si>
    <t>申請者</t>
    <rPh sb="0" eb="3">
      <t>シンセイシャ</t>
    </rPh>
    <phoneticPr fontId="1"/>
  </si>
  <si>
    <t>　</t>
    <phoneticPr fontId="1"/>
  </si>
  <si>
    <t>記</t>
    <phoneticPr fontId="1"/>
  </si>
  <si>
    <t>他制度適用</t>
    <phoneticPr fontId="1"/>
  </si>
  <si>
    <t>補助金名（実施主体）</t>
    <phoneticPr fontId="1"/>
  </si>
  <si>
    <t>他制度の補助対象経費</t>
    <phoneticPr fontId="1"/>
  </si>
  <si>
    <t xml:space="preserve">氏名  </t>
    <rPh sb="0" eb="2">
      <t>ふりがな</t>
    </rPh>
    <phoneticPr fontId="1" type="Hiragana" alignment="distributed"/>
  </si>
  <si>
    <t>１　概要</t>
    <rPh sb="2" eb="4">
      <t>ガイヨウ</t>
    </rPh>
    <phoneticPr fontId="1"/>
  </si>
  <si>
    <t>所在地</t>
    <rPh sb="0" eb="3">
      <t>ショザイチ</t>
    </rPh>
    <phoneticPr fontId="1"/>
  </si>
  <si>
    <t>建築時期</t>
    <rPh sb="0" eb="2">
      <t>ケンチク</t>
    </rPh>
    <rPh sb="2" eb="4">
      <t>ジキ</t>
    </rPh>
    <phoneticPr fontId="1"/>
  </si>
  <si>
    <t>年頃</t>
    <rPh sb="0" eb="1">
      <t>ネン</t>
    </rPh>
    <rPh sb="1" eb="2">
      <t>コロ</t>
    </rPh>
    <phoneticPr fontId="1"/>
  </si>
  <si>
    <t>構造</t>
    <rPh sb="0" eb="2">
      <t>コウゾウ</t>
    </rPh>
    <phoneticPr fontId="1"/>
  </si>
  <si>
    <t>造</t>
    <rPh sb="0" eb="1">
      <t>ゾウ</t>
    </rPh>
    <phoneticPr fontId="1"/>
  </si>
  <si>
    <t>階建て</t>
    <rPh sb="0" eb="2">
      <t>カイダ</t>
    </rPh>
    <phoneticPr fontId="1"/>
  </si>
  <si>
    <t>階数</t>
    <rPh sb="0" eb="2">
      <t>カイスウ</t>
    </rPh>
    <phoneticPr fontId="1"/>
  </si>
  <si>
    <t>延べ面積</t>
    <rPh sb="0" eb="1">
      <t>ノ</t>
    </rPh>
    <rPh sb="2" eb="4">
      <t>メンセキ</t>
    </rPh>
    <phoneticPr fontId="1"/>
  </si>
  <si>
    <t>住宅</t>
    <rPh sb="0" eb="2">
      <t>ジュウタク</t>
    </rPh>
    <phoneticPr fontId="1"/>
  </si>
  <si>
    <t>㎡</t>
    <phoneticPr fontId="1"/>
  </si>
  <si>
    <t>〒</t>
    <phoneticPr fontId="1"/>
  </si>
  <si>
    <t>４地域</t>
    <rPh sb="1" eb="3">
      <t>チイキ</t>
    </rPh>
    <phoneticPr fontId="4"/>
  </si>
  <si>
    <t>５地域</t>
    <rPh sb="1" eb="3">
      <t>チイキ</t>
    </rPh>
    <phoneticPr fontId="4"/>
  </si>
  <si>
    <t>担当者名</t>
    <rPh sb="0" eb="2">
      <t>タントウ</t>
    </rPh>
    <rPh sb="2" eb="3">
      <t>シャ</t>
    </rPh>
    <rPh sb="3" eb="4">
      <t>メイ</t>
    </rPh>
    <phoneticPr fontId="1"/>
  </si>
  <si>
    <t>電話番号</t>
    <rPh sb="0" eb="2">
      <t>デンワ</t>
    </rPh>
    <rPh sb="2" eb="4">
      <t>バンゴウ</t>
    </rPh>
    <phoneticPr fontId="1"/>
  </si>
  <si>
    <t>メールアドレス</t>
    <phoneticPr fontId="1"/>
  </si>
  <si>
    <t>工事着手予定日</t>
    <rPh sb="0" eb="2">
      <t>コウジ</t>
    </rPh>
    <rPh sb="2" eb="4">
      <t>チャクシュ</t>
    </rPh>
    <phoneticPr fontId="1"/>
  </si>
  <si>
    <t>住所</t>
    <rPh sb="0" eb="2">
      <t>ジュウショ</t>
    </rPh>
    <phoneticPr fontId="1"/>
  </si>
  <si>
    <t>事業社名</t>
    <rPh sb="0" eb="2">
      <t>ジギョウ</t>
    </rPh>
    <rPh sb="2" eb="4">
      <t>シャメイ</t>
    </rPh>
    <rPh sb="3" eb="4">
      <t>メイ</t>
    </rPh>
    <phoneticPr fontId="1"/>
  </si>
  <si>
    <t>事業所在地</t>
    <rPh sb="0" eb="3">
      <t>ジギョウショ</t>
    </rPh>
    <rPh sb="3" eb="5">
      <t>ザイチ</t>
    </rPh>
    <phoneticPr fontId="1"/>
  </si>
  <si>
    <t>（　　築</t>
    <rPh sb="3" eb="4">
      <t>チク</t>
    </rPh>
    <phoneticPr fontId="1"/>
  </si>
  <si>
    <t>年　　）</t>
    <rPh sb="0" eb="1">
      <t>ネン</t>
    </rPh>
    <phoneticPr fontId="1"/>
  </si>
  <si>
    <t>補助対象
経費</t>
    <rPh sb="0" eb="2">
      <t>ホジョ</t>
    </rPh>
    <rPh sb="2" eb="4">
      <t>タイショウ</t>
    </rPh>
    <rPh sb="5" eb="7">
      <t>ケイヒ</t>
    </rPh>
    <phoneticPr fontId="1"/>
  </si>
  <si>
    <t>補助対象外
経費</t>
    <phoneticPr fontId="1"/>
  </si>
  <si>
    <t>２　工事施工者</t>
    <rPh sb="2" eb="4">
      <t>コウジ</t>
    </rPh>
    <rPh sb="4" eb="7">
      <t>セコウシャ</t>
    </rPh>
    <phoneticPr fontId="1"/>
  </si>
  <si>
    <t>本申請書の記載内容に虚偽はありません。</t>
    <rPh sb="0" eb="1">
      <t>ホン</t>
    </rPh>
    <rPh sb="1" eb="4">
      <t>シンセイショ</t>
    </rPh>
    <rPh sb="5" eb="7">
      <t>キサイ</t>
    </rPh>
    <rPh sb="7" eb="9">
      <t>ナイヨウ</t>
    </rPh>
    <rPh sb="10" eb="12">
      <t>キョギ</t>
    </rPh>
    <phoneticPr fontId="1"/>
  </si>
  <si>
    <t>年</t>
    <rPh sb="0" eb="1">
      <t>ネン</t>
    </rPh>
    <phoneticPr fontId="1"/>
  </si>
  <si>
    <t>令和</t>
    <rPh sb="0" eb="2">
      <t>レイワ</t>
    </rPh>
    <phoneticPr fontId="1"/>
  </si>
  <si>
    <t>住宅の省エネ診断</t>
    <rPh sb="0" eb="2">
      <t>ジュウタク</t>
    </rPh>
    <rPh sb="3" eb="4">
      <t>ショウ</t>
    </rPh>
    <rPh sb="6" eb="8">
      <t>シンダン</t>
    </rPh>
    <phoneticPr fontId="1"/>
  </si>
  <si>
    <t>補助金の種類</t>
    <rPh sb="0" eb="3">
      <t>ホジョキン</t>
    </rPh>
    <rPh sb="4" eb="6">
      <t>シュルイ</t>
    </rPh>
    <phoneticPr fontId="1"/>
  </si>
  <si>
    <t>省エネ改修の内容
（省エネ改修の場合）</t>
    <rPh sb="0" eb="1">
      <t>ショウ</t>
    </rPh>
    <rPh sb="3" eb="5">
      <t>カイシュウ</t>
    </rPh>
    <rPh sb="6" eb="8">
      <t>ナイヨウ</t>
    </rPh>
    <rPh sb="10" eb="11">
      <t>ショウ</t>
    </rPh>
    <rPh sb="13" eb="15">
      <t>カイシュウ</t>
    </rPh>
    <rPh sb="16" eb="18">
      <t>バアイ</t>
    </rPh>
    <phoneticPr fontId="1"/>
  </si>
  <si>
    <t>【適合させる省エネレベル】</t>
    <rPh sb="1" eb="3">
      <t>テキゴウ</t>
    </rPh>
    <rPh sb="6" eb="7">
      <t>ショウ</t>
    </rPh>
    <phoneticPr fontId="1"/>
  </si>
  <si>
    <t>【改修の範囲】</t>
    <rPh sb="1" eb="3">
      <t>カイシュウ</t>
    </rPh>
    <rPh sb="4" eb="6">
      <t>ハンイ</t>
    </rPh>
    <phoneticPr fontId="1"/>
  </si>
  <si>
    <t>部分改修（各建材・設備等が仕様規定に適合）</t>
    <rPh sb="0" eb="2">
      <t>ブブン</t>
    </rPh>
    <rPh sb="2" eb="4">
      <t>カイシュウ</t>
    </rPh>
    <rPh sb="5" eb="6">
      <t>カク</t>
    </rPh>
    <rPh sb="6" eb="8">
      <t>ケンザイ</t>
    </rPh>
    <rPh sb="9" eb="11">
      <t>セツビ</t>
    </rPh>
    <rPh sb="11" eb="12">
      <t>トウ</t>
    </rPh>
    <rPh sb="13" eb="15">
      <t>シヨウ</t>
    </rPh>
    <rPh sb="15" eb="17">
      <t>キテイ</t>
    </rPh>
    <rPh sb="18" eb="20">
      <t>テキゴウ</t>
    </rPh>
    <phoneticPr fontId="1"/>
  </si>
  <si>
    <t>既存開口部（窓・ドア）の断熱改修</t>
    <rPh sb="0" eb="2">
      <t>キゾン</t>
    </rPh>
    <rPh sb="2" eb="5">
      <t>カイコウブ</t>
    </rPh>
    <rPh sb="6" eb="7">
      <t>マド</t>
    </rPh>
    <rPh sb="12" eb="14">
      <t>ダンネツ</t>
    </rPh>
    <rPh sb="14" eb="16">
      <t>カイシュウ</t>
    </rPh>
    <phoneticPr fontId="1"/>
  </si>
  <si>
    <t>【改修する部位】</t>
    <rPh sb="1" eb="3">
      <t>カイシュウ</t>
    </rPh>
    <rPh sb="5" eb="7">
      <t>ブイ</t>
    </rPh>
    <phoneticPr fontId="1"/>
  </si>
  <si>
    <t>躯体等の断熱改修</t>
    <rPh sb="0" eb="1">
      <t>ク</t>
    </rPh>
    <rPh sb="1" eb="3">
      <t>タイトウ</t>
    </rPh>
    <rPh sb="4" eb="6">
      <t>ダンネツ</t>
    </rPh>
    <rPh sb="6" eb="8">
      <t>カイシュウ</t>
    </rPh>
    <phoneticPr fontId="1"/>
  </si>
  <si>
    <t>太陽熱利用システムの設置</t>
    <rPh sb="0" eb="3">
      <t>タイヨウネツ</t>
    </rPh>
    <rPh sb="3" eb="5">
      <t>リヨウ</t>
    </rPh>
    <rPh sb="10" eb="12">
      <t>セッチ</t>
    </rPh>
    <phoneticPr fontId="1"/>
  </si>
  <si>
    <t>高断熱浴槽の設置</t>
    <rPh sb="0" eb="3">
      <t>コウダンネツ</t>
    </rPh>
    <rPh sb="3" eb="5">
      <t>ヨクソウ</t>
    </rPh>
    <rPh sb="6" eb="8">
      <t>セッチ</t>
    </rPh>
    <phoneticPr fontId="1"/>
  </si>
  <si>
    <t>高効率給湯機の設置</t>
    <rPh sb="0" eb="3">
      <t>コウコウリツ</t>
    </rPh>
    <rPh sb="3" eb="6">
      <t>キュウトウキ</t>
    </rPh>
    <rPh sb="7" eb="9">
      <t>セッチ</t>
    </rPh>
    <phoneticPr fontId="1"/>
  </si>
  <si>
    <t>節湯水栓の設置</t>
    <rPh sb="0" eb="1">
      <t>セツ</t>
    </rPh>
    <rPh sb="1" eb="2">
      <t>トウ</t>
    </rPh>
    <rPh sb="2" eb="4">
      <t>スイセン</t>
    </rPh>
    <rPh sb="5" eb="7">
      <t>セッチ</t>
    </rPh>
    <phoneticPr fontId="1"/>
  </si>
  <si>
    <t>コージェネレーション設備の設置</t>
    <rPh sb="10" eb="12">
      <t>セツビ</t>
    </rPh>
    <rPh sb="13" eb="15">
      <t>セッチ</t>
    </rPh>
    <phoneticPr fontId="1"/>
  </si>
  <si>
    <t>蓄電池の設置</t>
    <rPh sb="0" eb="3">
      <t>チクデンチ</t>
    </rPh>
    <rPh sb="4" eb="6">
      <t>セッチ</t>
    </rPh>
    <phoneticPr fontId="1"/>
  </si>
  <si>
    <t>LED照明の設置</t>
    <rPh sb="3" eb="5">
      <t>ショウメイ</t>
    </rPh>
    <rPh sb="6" eb="8">
      <t>セッチ</t>
    </rPh>
    <phoneticPr fontId="1"/>
  </si>
  <si>
    <t>４　申請者による確認（必ず申請者自ら次の項目を確認の上、下記項目□にチェック☑してください。）</t>
    <rPh sb="2" eb="5">
      <t>シンセイシャ</t>
    </rPh>
    <rPh sb="8" eb="10">
      <t>カクニン</t>
    </rPh>
    <phoneticPr fontId="1"/>
  </si>
  <si>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</si>
  <si>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</si>
  <si>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</si>
  <si>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</si>
  <si>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</si>
  <si>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</si>
  <si>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項目</t>
    <rPh sb="0" eb="2">
      <t>コウモク</t>
    </rPh>
    <phoneticPr fontId="1"/>
  </si>
  <si>
    <t>診断に係る費用①</t>
    <rPh sb="0" eb="2">
      <t>シンダン</t>
    </rPh>
    <rPh sb="3" eb="4">
      <t>カカ</t>
    </rPh>
    <rPh sb="5" eb="7">
      <t>ヒヨウ</t>
    </rPh>
    <phoneticPr fontId="1"/>
  </si>
  <si>
    <t>BELSの評価・認証に係る費用③</t>
    <rPh sb="5" eb="7">
      <t>ヒョウカ</t>
    </rPh>
    <rPh sb="8" eb="10">
      <t>ニンショウ</t>
    </rPh>
    <rPh sb="11" eb="12">
      <t>カカ</t>
    </rPh>
    <rPh sb="13" eb="15">
      <t>ヒヨウ</t>
    </rPh>
    <phoneticPr fontId="1"/>
  </si>
  <si>
    <t>合計（①＋②＋③）</t>
    <rPh sb="0" eb="2">
      <t>ゴウケイ</t>
    </rPh>
    <phoneticPr fontId="1"/>
  </si>
  <si>
    <t>費用</t>
    <rPh sb="0" eb="2">
      <t>ヒヨウ</t>
    </rPh>
    <phoneticPr fontId="1"/>
  </si>
  <si>
    <t>日</t>
    <rPh sb="0" eb="1">
      <t>ヒ</t>
    </rPh>
    <phoneticPr fontId="1"/>
  </si>
  <si>
    <t>月</t>
    <rPh sb="0" eb="1">
      <t>ガツ</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</si>
  <si>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</si>
  <si>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</si>
  <si>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</si>
  <si>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</si>
  <si>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補助要綱別表３に定める提出書類及び添付書類に不足がないことを確認しました。</t>
    <rPh sb="0" eb="2">
      <t>ホジョ</t>
    </rPh>
    <rPh sb="2" eb="4">
      <t>ヨウコウ</t>
    </rPh>
    <rPh sb="4" eb="6">
      <t>ベッピョウ</t>
    </rPh>
    <rPh sb="8" eb="9">
      <t>サダ</t>
    </rPh>
    <rPh sb="11" eb="13">
      <t>テイシュツ</t>
    </rPh>
    <rPh sb="13" eb="15">
      <t>ショルイ</t>
    </rPh>
    <rPh sb="15" eb="16">
      <t>オヨ</t>
    </rPh>
    <rPh sb="17" eb="19">
      <t>テンプ</t>
    </rPh>
    <rPh sb="19" eb="21">
      <t>ショルイ</t>
    </rPh>
    <rPh sb="22" eb="24">
      <t>フソク</t>
    </rPh>
    <rPh sb="30" eb="32">
      <t>カクニン</t>
    </rPh>
    <phoneticPr fontId="1"/>
  </si>
  <si>
    <t>これまで国・地方自治体から本事業と同様の補助金を受けたことはありません。</t>
    <rPh sb="4" eb="5">
      <t>クニ</t>
    </rPh>
    <rPh sb="13" eb="16">
      <t>ホンジギョウ</t>
    </rPh>
    <phoneticPr fontId="1"/>
  </si>
  <si>
    <t>事業を実施する住宅は、現にZEH水準を満たしていません。</t>
    <rPh sb="0" eb="2">
      <t>ジギョウ</t>
    </rPh>
    <rPh sb="3" eb="5">
      <t>ジッシ</t>
    </rPh>
    <rPh sb="7" eb="9">
      <t>ジュウタク</t>
    </rPh>
    <rPh sb="11" eb="12">
      <t>ゲン</t>
    </rPh>
    <rPh sb="16" eb="18">
      <t>スイジュン</t>
    </rPh>
    <rPh sb="19" eb="20">
      <t>ミ</t>
    </rPh>
    <phoneticPr fontId="1"/>
  </si>
  <si>
    <t>地震に対する安全性が補助要綱別表１－２に定めるいずれかの方法により確認できています。</t>
    <rPh sb="0" eb="2">
      <t>ジシン</t>
    </rPh>
    <rPh sb="3" eb="4">
      <t>タイ</t>
    </rPh>
    <rPh sb="6" eb="9">
      <t>アンゼンセイ</t>
    </rPh>
    <rPh sb="10" eb="12">
      <t>ホジョ</t>
    </rPh>
    <rPh sb="12" eb="14">
      <t>ヨウコウ</t>
    </rPh>
    <rPh sb="14" eb="16">
      <t>ベッピョウ</t>
    </rPh>
    <rPh sb="20" eb="21">
      <t>サダ</t>
    </rPh>
    <rPh sb="28" eb="30">
      <t>ホウホウ</t>
    </rPh>
    <rPh sb="33" eb="35">
      <t>カクニン</t>
    </rPh>
    <phoneticPr fontId="1"/>
  </si>
  <si>
    <t>３　補助申請内容（該当する項目の□にチェック☑して確認してください。）</t>
    <rPh sb="2" eb="4">
      <t>ホジョ</t>
    </rPh>
    <rPh sb="4" eb="6">
      <t>シンセイ</t>
    </rPh>
    <rPh sb="6" eb="8">
      <t>ナイヨウ</t>
    </rPh>
    <phoneticPr fontId="1"/>
  </si>
  <si>
    <t>設備の効率化に係る補助額は開口部や躯体等の断熱化に係る補助額以下となっています。</t>
    <rPh sb="13" eb="16">
      <t>カイコウブ</t>
    </rPh>
    <rPh sb="17" eb="20">
      <t>クタイトウ</t>
    </rPh>
    <phoneticPr fontId="1"/>
  </si>
  <si>
    <t>台所</t>
    <rPh sb="0" eb="2">
      <t>ダイドコロ</t>
    </rPh>
    <phoneticPr fontId="1"/>
  </si>
  <si>
    <t>食堂</t>
    <rPh sb="0" eb="2">
      <t>ショクドウ</t>
    </rPh>
    <phoneticPr fontId="1"/>
  </si>
  <si>
    <t>脱衣所</t>
    <rPh sb="0" eb="3">
      <t>ダツイジョ</t>
    </rPh>
    <phoneticPr fontId="1"/>
  </si>
  <si>
    <t>居間</t>
    <rPh sb="0" eb="2">
      <t>イマ</t>
    </rPh>
    <phoneticPr fontId="1"/>
  </si>
  <si>
    <t>自ら居住するために行う断熱改修工事等であり、建築基準法等の関係法令に適合しています。</t>
    <rPh sb="0" eb="1">
      <t>ミズカ</t>
    </rPh>
    <rPh sb="2" eb="4">
      <t>キョジュウ</t>
    </rPh>
    <rPh sb="9" eb="10">
      <t>オコナ</t>
    </rPh>
    <rPh sb="11" eb="13">
      <t>ダンネツ</t>
    </rPh>
    <rPh sb="13" eb="15">
      <t>カイシュウ</t>
    </rPh>
    <rPh sb="15" eb="17">
      <t>コウジ</t>
    </rPh>
    <rPh sb="17" eb="18">
      <t>トウ</t>
    </rPh>
    <rPh sb="22" eb="24">
      <t>ケンチク</t>
    </rPh>
    <rPh sb="24" eb="26">
      <t>キジュン</t>
    </rPh>
    <rPh sb="26" eb="27">
      <t>ホウ</t>
    </rPh>
    <rPh sb="27" eb="28">
      <t>トウ</t>
    </rPh>
    <rPh sb="29" eb="31">
      <t>カンケイ</t>
    </rPh>
    <rPh sb="31" eb="33">
      <t>ホウレイ</t>
    </rPh>
    <rPh sb="34" eb="36">
      <t>テキゴウ</t>
    </rPh>
    <phoneticPr fontId="1"/>
  </si>
  <si>
    <t>省エネ基準相当</t>
    <rPh sb="0" eb="1">
      <t>ショウ</t>
    </rPh>
    <rPh sb="3" eb="5">
      <t>キジュン</t>
    </rPh>
    <rPh sb="5" eb="7">
      <t>ソウトウ</t>
    </rPh>
    <phoneticPr fontId="1"/>
  </si>
  <si>
    <t>ZEH 水準相当</t>
    <rPh sb="4" eb="6">
      <t>スイジュン</t>
    </rPh>
    <rPh sb="6" eb="8">
      <t>ソウトウ</t>
    </rPh>
    <phoneticPr fontId="1"/>
  </si>
  <si>
    <t>６地域</t>
    <rPh sb="1" eb="3">
      <t>チイキ</t>
    </rPh>
    <phoneticPr fontId="4"/>
  </si>
  <si>
    <t>７地域</t>
    <rPh sb="1" eb="3">
      <t>チイキ</t>
    </rPh>
    <phoneticPr fontId="4"/>
  </si>
  <si>
    <t>住宅の所有者です。</t>
    <rPh sb="0" eb="2">
      <t>ジュウタク</t>
    </rPh>
    <rPh sb="3" eb="6">
      <t>ショユウシャ</t>
    </rPh>
    <phoneticPr fontId="1"/>
  </si>
  <si>
    <t>事業を実施する住宅は、市内に所在する住宅です。</t>
    <rPh sb="0" eb="2">
      <t>ジギョウ</t>
    </rPh>
    <rPh sb="3" eb="5">
      <t>ジッシ</t>
    </rPh>
    <rPh sb="7" eb="9">
      <t>ジュウタク</t>
    </rPh>
    <rPh sb="11" eb="12">
      <t>シ</t>
    </rPh>
    <phoneticPr fontId="1"/>
  </si>
  <si>
    <t>対象建物</t>
    <rPh sb="0" eb="2">
      <t>タイショウ</t>
    </rPh>
    <rPh sb="2" eb="4">
      <t>タテモノ</t>
    </rPh>
    <phoneticPr fontId="1"/>
  </si>
  <si>
    <t>省エネ性能</t>
    <rPh sb="0" eb="1">
      <t>ショウ</t>
    </rPh>
    <rPh sb="3" eb="5">
      <t>セイノウ</t>
    </rPh>
    <phoneticPr fontId="1"/>
  </si>
  <si>
    <t>補助率</t>
    <rPh sb="0" eb="3">
      <t>ホジョリツ</t>
    </rPh>
    <phoneticPr fontId="1"/>
  </si>
  <si>
    <t xml:space="preserve"> 補助対象工事</t>
    <phoneticPr fontId="16"/>
  </si>
  <si>
    <t>数量</t>
  </si>
  <si>
    <t>モデル工事費（単価）</t>
    <rPh sb="3" eb="6">
      <t>コウジヒ</t>
    </rPh>
    <rPh sb="7" eb="9">
      <t>タンカ</t>
    </rPh>
    <phoneticPr fontId="1"/>
  </si>
  <si>
    <t>モデル工事による工事費（小計）</t>
    <rPh sb="3" eb="5">
      <t>コウジ</t>
    </rPh>
    <rPh sb="8" eb="10">
      <t>コウジ</t>
    </rPh>
    <rPh sb="10" eb="11">
      <t>ヒ</t>
    </rPh>
    <rPh sb="12" eb="14">
      <t>ショウケイ</t>
    </rPh>
    <phoneticPr fontId="16"/>
  </si>
  <si>
    <t>実際の工事費</t>
    <rPh sb="0" eb="2">
      <t>ジッサイ</t>
    </rPh>
    <rPh sb="3" eb="5">
      <t>コウジ</t>
    </rPh>
    <rPh sb="5" eb="6">
      <t>ヒ</t>
    </rPh>
    <phoneticPr fontId="16"/>
  </si>
  <si>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16"/>
  </si>
  <si>
    <t>既存開口部の断熱改修</t>
    <phoneticPr fontId="16"/>
  </si>
  <si>
    <t>窓</t>
  </si>
  <si>
    <t>ガラス
交換</t>
    <phoneticPr fontId="16"/>
  </si>
  <si>
    <t>枚</t>
  </si>
  <si>
    <t>円／枚</t>
    <rPh sb="0" eb="1">
      <t>エン</t>
    </rPh>
    <rPh sb="2" eb="3">
      <t>マイ</t>
    </rPh>
    <phoneticPr fontId="16"/>
  </si>
  <si>
    <t>円</t>
    <phoneticPr fontId="16"/>
  </si>
  <si>
    <t>内窓設置</t>
    <phoneticPr fontId="16"/>
  </si>
  <si>
    <t>箇所</t>
  </si>
  <si>
    <t>円／箇所</t>
    <rPh sb="0" eb="1">
      <t>エン</t>
    </rPh>
    <rPh sb="2" eb="4">
      <t>カショ</t>
    </rPh>
    <phoneticPr fontId="16"/>
  </si>
  <si>
    <t>外窓交換</t>
    <phoneticPr fontId="16"/>
  </si>
  <si>
    <t>ドア</t>
  </si>
  <si>
    <r>
      <t xml:space="preserve">
既存外壁、屋根・天井、床の断熱</t>
    </r>
    <r>
      <rPr>
        <sz val="8"/>
        <color theme="1"/>
        <rFont val="HG丸ｺﾞｼｯｸM-PRO"/>
        <family val="3"/>
        <charset val="128"/>
      </rPr>
      <t xml:space="preserve">
（</t>
    </r>
    <r>
      <rPr>
        <sz val="10"/>
        <color theme="1"/>
        <rFont val="HG丸ｺﾞｼｯｸM-PRO"/>
        <family val="3"/>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16"/>
  </si>
  <si>
    <t>外壁</t>
    <rPh sb="0" eb="2">
      <t>ガイヘキ</t>
    </rPh>
    <phoneticPr fontId="16"/>
  </si>
  <si>
    <t>A-C</t>
    <phoneticPr fontId="16"/>
  </si>
  <si>
    <t>㎥</t>
    <phoneticPr fontId="16"/>
  </si>
  <si>
    <t xml:space="preserve">円／㎥  </t>
    <phoneticPr fontId="16"/>
  </si>
  <si>
    <t>D-F</t>
    <phoneticPr fontId="16"/>
  </si>
  <si>
    <t>屋根・
天井</t>
    <rPh sb="0" eb="2">
      <t>ヤネ</t>
    </rPh>
    <rPh sb="4" eb="6">
      <t>テンジョウ</t>
    </rPh>
    <phoneticPr fontId="16"/>
  </si>
  <si>
    <t>床</t>
    <rPh sb="0" eb="1">
      <t>ユカ</t>
    </rPh>
    <phoneticPr fontId="16"/>
  </si>
  <si>
    <t>Ｂ　設備の効率化に係る工事</t>
    <rPh sb="2" eb="4">
      <t>セツビ</t>
    </rPh>
    <rPh sb="5" eb="8">
      <t>コウリツカ</t>
    </rPh>
    <rPh sb="9" eb="10">
      <t>カカ</t>
    </rPh>
    <rPh sb="11" eb="13">
      <t>コウジ</t>
    </rPh>
    <phoneticPr fontId="16"/>
  </si>
  <si>
    <t>太陽熱利用システム</t>
    <phoneticPr fontId="16"/>
  </si>
  <si>
    <t>円／戸</t>
    <rPh sb="0" eb="1">
      <t>エン</t>
    </rPh>
    <rPh sb="2" eb="3">
      <t>コ</t>
    </rPh>
    <phoneticPr fontId="16"/>
  </si>
  <si>
    <t>高断熱浴槽</t>
    <rPh sb="0" eb="5">
      <t>コウダンネツヨクソウ</t>
    </rPh>
    <phoneticPr fontId="16"/>
  </si>
  <si>
    <t>円／戸</t>
    <rPh sb="0" eb="1">
      <t>エン</t>
    </rPh>
    <phoneticPr fontId="16"/>
  </si>
  <si>
    <t>高効率給湯器</t>
    <phoneticPr fontId="16"/>
  </si>
  <si>
    <t>円／戸</t>
    <phoneticPr fontId="16"/>
  </si>
  <si>
    <t>節湯水栓</t>
    <phoneticPr fontId="16"/>
  </si>
  <si>
    <t xml:space="preserve">円／台 </t>
    <rPh sb="0" eb="1">
      <t>エン</t>
    </rPh>
    <rPh sb="2" eb="3">
      <t>ダイ</t>
    </rPh>
    <phoneticPr fontId="16"/>
  </si>
  <si>
    <t>家庭用コージェネレーション設備</t>
    <phoneticPr fontId="16"/>
  </si>
  <si>
    <t>蓄電池</t>
    <phoneticPr fontId="1"/>
  </si>
  <si>
    <t>LED照明</t>
    <phoneticPr fontId="1"/>
  </si>
  <si>
    <t>B≦Aに補正（②）</t>
    <rPh sb="4" eb="6">
      <t>ホセイ</t>
    </rPh>
    <phoneticPr fontId="1"/>
  </si>
  <si>
    <t>その他（③）</t>
    <rPh sb="2" eb="3">
      <t>タ</t>
    </rPh>
    <phoneticPr fontId="1"/>
  </si>
  <si>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</si>
  <si>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</si>
  <si>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補助金額の算定（⑤）</t>
    <rPh sb="0" eb="2">
      <t>ホジョ</t>
    </rPh>
    <rPh sb="2" eb="4">
      <t>キンガク</t>
    </rPh>
    <rPh sb="5" eb="7">
      <t>サンテイ</t>
    </rPh>
    <phoneticPr fontId="16"/>
  </si>
  <si>
    <t>上限額（⑥）</t>
    <rPh sb="0" eb="3">
      <t>ジョウゲンガク</t>
    </rPh>
    <phoneticPr fontId="1"/>
  </si>
  <si>
    <r>
      <rPr>
        <b/>
        <sz val="18"/>
        <color theme="1"/>
        <rFont val="HG丸ｺﾞｼｯｸM-PRO"/>
        <family val="3"/>
        <charset val="128"/>
      </rPr>
      <t>補助申請額</t>
    </r>
    <r>
      <rPr>
        <sz val="11"/>
        <color theme="1"/>
        <rFont val="HG丸ｺﾞｼｯｸM-PRO"/>
        <family val="3"/>
        <charset val="128"/>
      </rPr>
      <t>（⑤、⑥のいずれか低い額）</t>
    </r>
    <rPh sb="14" eb="15">
      <t>ヒク</t>
    </rPh>
    <phoneticPr fontId="16"/>
  </si>
  <si>
    <t>補助金交付申請額（上限120,000円）
（①＋②＋③）×2/3
（1,000円未満は切り捨て）</t>
    <rPh sb="0" eb="3">
      <t>ホジョキン</t>
    </rPh>
    <rPh sb="3" eb="5">
      <t>コウフ</t>
    </rPh>
    <rPh sb="5" eb="7">
      <t>シンセイ</t>
    </rPh>
    <rPh sb="7" eb="8">
      <t>ガク</t>
    </rPh>
    <rPh sb="9" eb="11">
      <t>ジョウゲン</t>
    </rPh>
    <rPh sb="18" eb="19">
      <t>エン</t>
    </rPh>
    <rPh sb="39" eb="40">
      <t>エン</t>
    </rPh>
    <rPh sb="40" eb="42">
      <t>ミマン</t>
    </rPh>
    <rPh sb="43" eb="44">
      <t>キ</t>
    </rPh>
    <rPh sb="45" eb="46">
      <t>ス</t>
    </rPh>
    <phoneticPr fontId="1"/>
  </si>
  <si>
    <t>診断のための調査に係る費用②</t>
    <rPh sb="0" eb="2">
      <t>シンダン</t>
    </rPh>
    <rPh sb="6" eb="8">
      <t>チョウサ</t>
    </rPh>
    <rPh sb="9" eb="10">
      <t>カカ</t>
    </rPh>
    <rPh sb="11" eb="13">
      <t>ヒヨウ</t>
    </rPh>
    <phoneticPr fontId="1"/>
  </si>
  <si>
    <t>省エネ設計等に要する費用</t>
    <rPh sb="0" eb="1">
      <t>ショウ</t>
    </rPh>
    <rPh sb="4" eb="5">
      <t>ヨウ</t>
    </rPh>
    <rPh sb="7" eb="9">
      <t>ヒヨウ</t>
    </rPh>
    <phoneticPr fontId="1"/>
  </si>
  <si>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1"/>
  </si>
  <si>
    <t>住宅に係る省エネ化のための計画の策定及び住宅の省エネ改修</t>
    <rPh sb="0" eb="2">
      <t>ジュウタク</t>
    </rPh>
    <rPh sb="3" eb="4">
      <t>カカ</t>
    </rPh>
    <rPh sb="5" eb="6">
      <t>ショウ</t>
    </rPh>
    <rPh sb="8" eb="9">
      <t>カ</t>
    </rPh>
    <rPh sb="13" eb="15">
      <t>ケイカク</t>
    </rPh>
    <rPh sb="16" eb="18">
      <t>サクテイ</t>
    </rPh>
    <rPh sb="18" eb="19">
      <t>オヨ</t>
    </rPh>
    <rPh sb="20" eb="22">
      <t>ジュウタク</t>
    </rPh>
    <rPh sb="23" eb="24">
      <t>ショウ</t>
    </rPh>
    <rPh sb="26" eb="28">
      <t>カイシュウ</t>
    </rPh>
    <phoneticPr fontId="1"/>
  </si>
  <si>
    <t>全体改修（省エネ基準又はZEH水準に相当する旨のBELS等の認証の添付あり）</t>
    <rPh sb="0" eb="2">
      <t>ゼンタイ</t>
    </rPh>
    <rPh sb="2" eb="4">
      <t>カイシュウ</t>
    </rPh>
    <rPh sb="5" eb="6">
      <t>ショウ</t>
    </rPh>
    <rPh sb="8" eb="10">
      <t>キジュン</t>
    </rPh>
    <rPh sb="10" eb="11">
      <t>マタ</t>
    </rPh>
    <rPh sb="15" eb="17">
      <t>スイジュン</t>
    </rPh>
    <rPh sb="18" eb="20">
      <t>ソウトウ</t>
    </rPh>
    <rPh sb="22" eb="23">
      <t>ムネ</t>
    </rPh>
    <rPh sb="28" eb="29">
      <t>トウ</t>
    </rPh>
    <rPh sb="30" eb="32">
      <t>ニンショウ</t>
    </rPh>
    <rPh sb="33" eb="35">
      <t>テンプ</t>
    </rPh>
    <phoneticPr fontId="1"/>
  </si>
  <si>
    <t>住宅の省エネ診断　補助対象事業費　内訳書</t>
    <rPh sb="0" eb="2">
      <t>ジュウタク</t>
    </rPh>
    <rPh sb="3" eb="4">
      <t>ショウ</t>
    </rPh>
    <rPh sb="6" eb="8">
      <t>シンダン</t>
    </rPh>
    <rPh sb="9" eb="11">
      <t>ホジョ</t>
    </rPh>
    <rPh sb="11" eb="13">
      <t>タイショウ</t>
    </rPh>
    <rPh sb="13" eb="16">
      <t>ジギョウヒ</t>
    </rPh>
    <rPh sb="17" eb="20">
      <t>ウチワケショ</t>
    </rPh>
    <phoneticPr fontId="1"/>
  </si>
  <si>
    <t>住宅に係る省エネ化のための計画の策定及び住宅の省エネ改修　補助対象事業費　内訳書</t>
    <rPh sb="0" eb="2">
      <t>ジュウタク</t>
    </rPh>
    <rPh sb="3" eb="4">
      <t>カカ</t>
    </rPh>
    <rPh sb="5" eb="6">
      <t>ショウ</t>
    </rPh>
    <rPh sb="20" eb="22">
      <t>ジュウタク</t>
    </rPh>
    <rPh sb="23" eb="24">
      <t>ショウ</t>
    </rPh>
    <phoneticPr fontId="1"/>
  </si>
  <si>
    <t>住宅に係る省エネ化のための計画の策定及び住宅の省エネ改修　補助対象事業費　内訳書</t>
    <phoneticPr fontId="1"/>
  </si>
  <si>
    <t>2/5</t>
  </si>
  <si>
    <t>省エネ基準相当</t>
    <rPh sb="5" eb="7">
      <t>ソウトウ</t>
    </rPh>
    <phoneticPr fontId="1"/>
  </si>
  <si>
    <t>④×補助率（2/5）　　※千円未満切り捨て</t>
    <rPh sb="2" eb="5">
      <t>ホジョリツ</t>
    </rPh>
    <rPh sb="13" eb="17">
      <t>センエンミマン</t>
    </rPh>
    <rPh sb="17" eb="18">
      <t>キ</t>
    </rPh>
    <rPh sb="19" eb="20">
      <t>ス</t>
    </rPh>
    <phoneticPr fontId="16"/>
  </si>
  <si>
    <t>④×補助率（4/5）　　※千円未満切り捨て</t>
    <rPh sb="2" eb="5">
      <t>ホジョリツ</t>
    </rPh>
    <rPh sb="13" eb="17">
      <t>センエンミマン</t>
    </rPh>
    <rPh sb="17" eb="18">
      <t>キ</t>
    </rPh>
    <rPh sb="19" eb="20">
      <t>ス</t>
    </rPh>
    <phoneticPr fontId="16"/>
  </si>
  <si>
    <t>ZEH水準相当</t>
    <rPh sb="3" eb="7">
      <t>スイジュンソウトウ</t>
    </rPh>
    <phoneticPr fontId="1"/>
  </si>
  <si>
    <t>4/5</t>
    <phoneticPr fontId="1"/>
  </si>
  <si>
    <t>本事業の補助を受けるのはいずれも１回目です。</t>
    <phoneticPr fontId="1"/>
  </si>
  <si>
    <r>
      <rPr>
        <sz val="12"/>
        <rFont val="ＭＳ 明朝"/>
        <family val="1"/>
        <charset val="128"/>
      </rPr>
      <t>【改修する室】</t>
    </r>
    <r>
      <rPr>
        <sz val="9"/>
        <rFont val="ＭＳ 明朝"/>
        <family val="1"/>
        <charset val="128"/>
      </rPr>
      <t>※以下の全ての室にチェックした方は、様式1-1を提出してください。それ以外の方は、様式1-2を提出してください。</t>
    </r>
    <rPh sb="1" eb="3">
      <t>カイシュウ</t>
    </rPh>
    <rPh sb="5" eb="6">
      <t>シツ</t>
    </rPh>
    <rPh sb="8" eb="10">
      <t>イカ</t>
    </rPh>
    <rPh sb="11" eb="12">
      <t>スベ</t>
    </rPh>
    <rPh sb="14" eb="15">
      <t>シツ</t>
    </rPh>
    <rPh sb="22" eb="23">
      <t>カタ</t>
    </rPh>
    <rPh sb="25" eb="27">
      <t>ヨウシキ</t>
    </rPh>
    <rPh sb="31" eb="33">
      <t>テイシュツ</t>
    </rPh>
    <rPh sb="42" eb="44">
      <t>イガイ</t>
    </rPh>
    <rPh sb="45" eb="46">
      <t>カタ</t>
    </rPh>
    <rPh sb="48" eb="50">
      <t>ヨウシキ</t>
    </rPh>
    <rPh sb="54" eb="56">
      <t>テイシュツ</t>
    </rPh>
    <phoneticPr fontId="1"/>
  </si>
  <si>
    <t>燃料電池システム</t>
    <rPh sb="0" eb="4">
      <t>ネンリョウデンチ</t>
    </rPh>
    <phoneticPr fontId="16"/>
  </si>
  <si>
    <t>燃料電池システム</t>
    <phoneticPr fontId="1"/>
  </si>
  <si>
    <t>市税の滞納はありません。</t>
    <rPh sb="0" eb="1">
      <t>シ</t>
    </rPh>
    <rPh sb="1" eb="2">
      <t>ゼイ</t>
    </rPh>
    <rPh sb="3" eb="5">
      <t>タイノウ</t>
    </rPh>
    <phoneticPr fontId="1"/>
  </si>
  <si>
    <t>A　の合計額（①）
※「モデル工事費」と「実際の工事費」のうち、いずれか低い額の計</t>
    <rPh sb="3" eb="5">
      <t>ゴウケイ</t>
    </rPh>
    <rPh sb="5" eb="6">
      <t>ガク</t>
    </rPh>
    <phoneticPr fontId="1"/>
  </si>
  <si>
    <t>Ｂの合計額
※「モデル工事費」と「実際の工事費」のうち、いずれか低い額の計</t>
    <rPh sb="2" eb="4">
      <t>ゴウケイ</t>
    </rPh>
    <rPh sb="4" eb="5">
      <t>ガク</t>
    </rPh>
    <phoneticPr fontId="16"/>
  </si>
  <si>
    <t>小計（①＋②＋③）（④）</t>
    <rPh sb="0" eb="2">
      <t>ショウケイ</t>
    </rPh>
    <phoneticPr fontId="1"/>
  </si>
  <si>
    <t>　補助を受けるには各補助要件を満たすことが必要です。</t>
    <rPh sb="1" eb="3">
      <t>ホジョ</t>
    </rPh>
    <rPh sb="4" eb="5">
      <t>ウ</t>
    </rPh>
    <rPh sb="9" eb="10">
      <t>カク</t>
    </rPh>
    <rPh sb="10" eb="12">
      <t>ホジョ</t>
    </rPh>
    <rPh sb="12" eb="14">
      <t>ヨウケン</t>
    </rPh>
    <rPh sb="15" eb="16">
      <t>ミ</t>
    </rPh>
    <rPh sb="21" eb="23">
      <t>ヒツヨウ</t>
    </rPh>
    <phoneticPr fontId="1"/>
  </si>
  <si>
    <t>※１　建築物エネルギー消費性能基準等を定める省令における算出方法等に係る事項（平成28年国土交通省告示第265号）別表第10に掲げる地域区分をいう。 
※２　完了予定日は、申請年度内の日付を記入してください。</t>
    <phoneticPr fontId="1"/>
  </si>
  <si>
    <t>節水型トイレ（掃除しやすい機能なし）</t>
    <rPh sb="0" eb="3">
      <t>セッスイガタ</t>
    </rPh>
    <phoneticPr fontId="16"/>
  </si>
  <si>
    <t>節水型トイレ（掃除しやすい機能有）</t>
    <rPh sb="0" eb="3">
      <t>セッスイガタ</t>
    </rPh>
    <rPh sb="15" eb="16">
      <t>アリ</t>
    </rPh>
    <phoneticPr fontId="16"/>
  </si>
  <si>
    <t>節水型トイレの設置</t>
    <rPh sb="0" eb="3">
      <t>セッスイガタ</t>
    </rPh>
    <rPh sb="7" eb="9">
      <t>セッチ</t>
    </rPh>
    <phoneticPr fontId="1"/>
  </si>
  <si>
    <t>燃料電池システムの設置</t>
    <rPh sb="0" eb="2">
      <t>ネンリョウ</t>
    </rPh>
    <rPh sb="2" eb="4">
      <t>デンチ</t>
    </rPh>
    <rPh sb="9" eb="11">
      <t>セッチ</t>
    </rPh>
    <phoneticPr fontId="1"/>
  </si>
  <si>
    <t>様式第１（第７条関係）</t>
    <rPh sb="5" eb="6">
      <t>ダイ</t>
    </rPh>
    <rPh sb="7" eb="8">
      <t>ジョウ</t>
    </rPh>
    <rPh sb="8" eb="10">
      <t>カンケイ</t>
    </rPh>
    <phoneticPr fontId="1"/>
  </si>
  <si>
    <t>補助金交付申請書</t>
    <phoneticPr fontId="1"/>
  </si>
  <si>
    <t>　 知立市長　　殿</t>
    <rPh sb="2" eb="4">
      <t>チリュウ</t>
    </rPh>
    <rPh sb="4" eb="6">
      <t>シチョウ</t>
    </rPh>
    <rPh sb="8" eb="9">
      <t>ドノ</t>
    </rPh>
    <phoneticPr fontId="1"/>
  </si>
  <si>
    <t>　下記のとおり民間住宅省エネ改修事業を実施したいので、知立市民間住宅省エネ改修事業費補助金交付要綱第７条の規定により、関係書類を添えて、下記のとおり申請します。</t>
    <rPh sb="27" eb="29">
      <t>チリュウ</t>
    </rPh>
    <phoneticPr fontId="1"/>
  </si>
  <si>
    <r>
      <t>地域区分</t>
    </r>
    <r>
      <rPr>
        <vertAlign val="superscript"/>
        <sz val="11"/>
        <rFont val="ＭＳ 明朝"/>
        <family val="1"/>
        <charset val="128"/>
      </rPr>
      <t>※１</t>
    </r>
    <rPh sb="0" eb="2">
      <t>チイキ</t>
    </rPh>
    <rPh sb="2" eb="4">
      <t>クブン</t>
    </rPh>
    <phoneticPr fontId="1"/>
  </si>
  <si>
    <r>
      <t>工事完了予定日</t>
    </r>
    <r>
      <rPr>
        <vertAlign val="superscript"/>
        <sz val="11"/>
        <rFont val="ＭＳ 明朝"/>
        <family val="1"/>
        <charset val="128"/>
      </rPr>
      <t>※２</t>
    </r>
    <rPh sb="0" eb="2">
      <t>コウジ</t>
    </rPh>
    <rPh sb="2" eb="4">
      <t>カンリョウ</t>
    </rPh>
    <rPh sb="4" eb="7">
      <t>ヨテイビ</t>
    </rPh>
    <phoneticPr fontId="1"/>
  </si>
  <si>
    <t>（※工事費から対象外経費を除いた金額を記入）</t>
    <phoneticPr fontId="1"/>
  </si>
  <si>
    <t>円</t>
    <rPh sb="0" eb="1">
      <t>エン</t>
    </rPh>
    <phoneticPr fontId="1"/>
  </si>
  <si>
    <t>無断熱から省エネ基準、ZEH水準又は省エネ基準からZEH水準への改修を行います。</t>
    <rPh sb="0" eb="3">
      <t>ムダンネツ</t>
    </rPh>
    <rPh sb="5" eb="6">
      <t>ショウ</t>
    </rPh>
    <rPh sb="8" eb="10">
      <t>キジュン</t>
    </rPh>
    <rPh sb="14" eb="16">
      <t>スイジュン</t>
    </rPh>
    <rPh sb="16" eb="17">
      <t>マタ</t>
    </rPh>
    <rPh sb="18" eb="19">
      <t>ショウ</t>
    </rPh>
    <rPh sb="21" eb="23">
      <t>キジュン</t>
    </rPh>
    <rPh sb="28" eb="30">
      <t>スイジュン</t>
    </rPh>
    <rPh sb="32" eb="34">
      <t>カイシュウ</t>
    </rPh>
    <rPh sb="35" eb="36">
      <t>オコナ</t>
    </rPh>
    <phoneticPr fontId="1"/>
  </si>
  <si>
    <t>暴力団による不当な行為の防止等に関する法律に規定する暴力団員又は暴力団若しくは暴力団員と密接な関係を</t>
    <rPh sb="0" eb="3">
      <t>ボウリョクダン</t>
    </rPh>
    <rPh sb="6" eb="8">
      <t>フトウ</t>
    </rPh>
    <rPh sb="9" eb="11">
      <t>コウイ</t>
    </rPh>
    <rPh sb="12" eb="14">
      <t>ボウシ</t>
    </rPh>
    <rPh sb="14" eb="15">
      <t>トウ</t>
    </rPh>
    <rPh sb="16" eb="17">
      <t>カン</t>
    </rPh>
    <rPh sb="19" eb="21">
      <t>ホウリツ</t>
    </rPh>
    <rPh sb="22" eb="24">
      <t>キテイ</t>
    </rPh>
    <rPh sb="26" eb="28">
      <t>ボウリョク</t>
    </rPh>
    <rPh sb="28" eb="30">
      <t>ダンイン</t>
    </rPh>
    <rPh sb="30" eb="31">
      <t>マタ</t>
    </rPh>
    <rPh sb="32" eb="35">
      <t>ボウリョクダン</t>
    </rPh>
    <rPh sb="35" eb="36">
      <t>モ</t>
    </rPh>
    <rPh sb="39" eb="41">
      <t>ボウリョク</t>
    </rPh>
    <rPh sb="41" eb="43">
      <t>ダンイン</t>
    </rPh>
    <rPh sb="44" eb="46">
      <t>ミッセツ</t>
    </rPh>
    <rPh sb="47" eb="49">
      <t>カンケイ</t>
    </rPh>
    <phoneticPr fontId="1"/>
  </si>
  <si>
    <t>有する者ではありません。</t>
    <phoneticPr fontId="1"/>
  </si>
  <si>
    <t>様式第１－１（第７条関係）</t>
    <rPh sb="0" eb="2">
      <t>ヨウシキ</t>
    </rPh>
    <rPh sb="2" eb="3">
      <t>ダイ</t>
    </rPh>
    <rPh sb="7" eb="8">
      <t>ダイ</t>
    </rPh>
    <rPh sb="9" eb="10">
      <t>ジョウ</t>
    </rPh>
    <rPh sb="10" eb="12">
      <t>カンケイ</t>
    </rPh>
    <phoneticPr fontId="1"/>
  </si>
  <si>
    <t>様式第１－２（第７条関係）</t>
    <rPh sb="2" eb="3">
      <t>ダイ</t>
    </rPh>
    <rPh sb="7" eb="8">
      <t>ダイ</t>
    </rPh>
    <rPh sb="9" eb="10">
      <t>ジョウ</t>
    </rPh>
    <rPh sb="10" eb="12">
      <t>カンケイ</t>
    </rPh>
    <phoneticPr fontId="1"/>
  </si>
  <si>
    <t>※諸経費等、値引きの項目に記載する金額は、全体工事費に占める補助対象工事費の率で按分した金額となります。</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phoneticPr fontId="1"/>
  </si>
  <si>
    <t>様式第１－３（第７条関係）</t>
    <rPh sb="2" eb="3">
      <t>ダイ</t>
    </rPh>
    <rPh sb="7" eb="8">
      <t>ダイ</t>
    </rPh>
    <rPh sb="9" eb="12">
      <t>ジョウカンケイ</t>
    </rPh>
    <phoneticPr fontId="1"/>
  </si>
  <si>
    <t>円／枚</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</si>
</sst>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0_ "/>
    <numFmt numFmtId="178" formatCode="#,##0_);[Red]\(#,##0\)"/>
    <numFmt numFmtId="179" formatCode="\(\ \ &quot;築&quot;\ \ General&quot;年&quot;\ \ \)"/>
    <numFmt numFmtId="180" formatCode="#,##0.00_ "/>
    <numFmt numFmtId="181" formatCode="[$-411]ggg\ e\ &quot;年&quot;\ m\ &quot;月&quot;\ d\ &quot;日&quot;"/>
    <numFmt numFmtId="182" formatCode="0_);[Red]\(0\)"/>
    <numFmt numFmtId="183" formatCode="#,##0.0;[Red]\-#,##0.0"/>
  </numFmts>
  <fonts count="30" x14ac:knownFonts="1">
    <font>
      <sz val="11"/>
      <color theme="1"/>
      <name val="ＭＳ Ｐゴシック"/>
      <family val="2"/>
      <scheme val="minor"/>
    </font>
    <font>
      <sz val="6"/>
      <name val="ＭＳ Ｐゴシック"/>
      <family val="3"/>
      <charset val="128"/>
      <scheme val="minor"/>
    </font>
    <font>
      <sz val="6"/>
      <name val="ＭＳ 明朝"/>
      <family val="1"/>
      <charset val="128"/>
    </font>
    <font>
      <sz val="12"/>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11"/>
      <name val="ＭＳ Ｐゴシック"/>
      <family val="3"/>
      <charset val="128"/>
    </font>
    <font>
      <sz val="10"/>
      <name val="ＭＳ Ｐ明朝"/>
      <family val="1"/>
      <charset val="128"/>
    </font>
    <font>
      <sz val="11"/>
      <name val="ＭＳ 明朝"/>
      <family val="1"/>
      <charset val="128"/>
    </font>
    <font>
      <sz val="11"/>
      <color theme="1"/>
      <name val="ＭＳ Ｐゴシック"/>
      <family val="2"/>
      <scheme val="minor"/>
    </font>
    <font>
      <sz val="11"/>
      <color theme="1"/>
      <name val="HG丸ｺﾞｼｯｸM-PRO"/>
      <family val="3"/>
      <charset val="128"/>
    </font>
    <font>
      <sz val="16"/>
      <color theme="1"/>
      <name val="HG丸ｺﾞｼｯｸM-PRO"/>
      <family val="3"/>
      <charset val="128"/>
    </font>
    <font>
      <b/>
      <sz val="18"/>
      <color theme="1"/>
      <name val="HG丸ｺﾞｼｯｸM-PRO"/>
      <family val="3"/>
      <charset val="128"/>
    </font>
    <font>
      <sz val="11"/>
      <name val="HG丸ｺﾞｼｯｸM-PRO"/>
      <family val="3"/>
      <charset val="128"/>
    </font>
    <font>
      <sz val="11"/>
      <name val="ＭＳ Ｐゴシック"/>
      <family val="2"/>
      <scheme val="minor"/>
    </font>
    <font>
      <sz val="6"/>
      <name val="ＭＳ Ｐゴシック"/>
      <family val="2"/>
      <charset val="128"/>
      <scheme val="minor"/>
    </font>
    <font>
      <sz val="8"/>
      <color theme="1"/>
      <name val="HG丸ｺﾞｼｯｸM-PRO"/>
      <family val="3"/>
      <charset val="128"/>
    </font>
    <font>
      <sz val="10"/>
      <color theme="1"/>
      <name val="HG丸ｺﾞｼｯｸM-PRO"/>
      <family val="3"/>
      <charset val="128"/>
    </font>
    <font>
      <sz val="10"/>
      <name val="HG丸ｺﾞｼｯｸM-PRO"/>
      <family val="3"/>
      <charset val="128"/>
    </font>
    <font>
      <b/>
      <sz val="12"/>
      <name val="HG丸ｺﾞｼｯｸM-PRO"/>
      <family val="3"/>
      <charset val="128"/>
    </font>
    <font>
      <sz val="12"/>
      <name val="ＭＳ 明朝"/>
      <family val="1"/>
      <charset val="128"/>
    </font>
    <font>
      <b/>
      <sz val="16"/>
      <name val="ＭＳ 明朝"/>
      <family val="1"/>
      <charset val="128"/>
    </font>
    <font>
      <sz val="16"/>
      <name val="ＭＳ 明朝"/>
      <family val="1"/>
      <charset val="128"/>
    </font>
    <font>
      <sz val="10.5"/>
      <name val="ＭＳ 明朝"/>
      <family val="1"/>
      <charset val="128"/>
    </font>
    <font>
      <sz val="13"/>
      <name val="ＭＳ 明朝"/>
      <family val="1"/>
      <charset val="128"/>
    </font>
    <font>
      <sz val="9"/>
      <name val="ＭＳ 明朝"/>
      <family val="1"/>
      <charset val="128"/>
    </font>
    <font>
      <sz val="10"/>
      <name val="ＭＳ 明朝"/>
      <family val="1"/>
      <charset val="128"/>
    </font>
    <font>
      <sz val="11"/>
      <color rgb="FFFF0000"/>
      <name val="HG丸ｺﾞｼｯｸM-PRO"/>
      <family val="3"/>
      <charset val="128"/>
    </font>
    <font>
      <vertAlign val="superscript"/>
      <sz val="11"/>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s>
  <borders count="10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style="thin">
        <color auto="1"/>
      </right>
      <top/>
      <bottom/>
      <diagonal style="thin">
        <color indexed="64"/>
      </diagonal>
    </border>
    <border diagonalUp="1">
      <left style="thin">
        <color indexed="64"/>
      </left>
      <right/>
      <top/>
      <bottom style="double">
        <color indexed="64"/>
      </bottom>
      <diagonal style="thin">
        <color indexed="64"/>
      </diagonal>
    </border>
    <border diagonalUp="1">
      <left/>
      <right style="thin">
        <color auto="1"/>
      </right>
      <top/>
      <bottom style="double">
        <color indexed="64"/>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7" fillId="0" borderId="0"/>
    <xf numFmtId="38" fontId="10" fillId="0" borderId="0" applyFont="0" applyFill="0" applyBorder="0" applyAlignment="0" applyProtection="0">
      <alignment vertical="center"/>
    </xf>
  </cellStyleXfs>
  <cellXfs count="4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58" fontId="6" fillId="0" borderId="0" xfId="0" applyNumberFormat="1" applyFont="1" applyBorder="1" applyAlignment="1">
      <alignment vertical="center"/>
    </xf>
    <xf numFmtId="0" fontId="8" fillId="0" borderId="0" xfId="0" applyFont="1" applyBorder="1" applyAlignment="1">
      <alignment vertical="center" wrapText="1"/>
    </xf>
    <xf numFmtId="0" fontId="5" fillId="0" borderId="0" xfId="0" applyFont="1" applyAlignment="1">
      <alignment vertical="center"/>
    </xf>
    <xf numFmtId="0" fontId="3" fillId="0" borderId="2" xfId="0" applyFont="1" applyBorder="1" applyAlignment="1" applyProtection="1">
      <alignment vertical="center"/>
      <protection locked="0"/>
    </xf>
    <xf numFmtId="56" fontId="3" fillId="0" borderId="0" xfId="0" applyNumberFormat="1" applyFont="1" applyAlignment="1">
      <alignment vertical="center"/>
    </xf>
    <xf numFmtId="0" fontId="9" fillId="0" borderId="0" xfId="0" applyFont="1" applyFill="1" applyBorder="1" applyAlignment="1">
      <alignment vertical="center"/>
    </xf>
    <xf numFmtId="0" fontId="3" fillId="0" borderId="2" xfId="0" applyFont="1" applyBorder="1" applyAlignment="1" applyProtection="1">
      <alignment horizontal="left" vertical="center"/>
    </xf>
    <xf numFmtId="0" fontId="3" fillId="0" borderId="2" xfId="0" applyFont="1" applyBorder="1" applyAlignment="1" applyProtection="1">
      <alignment horizontal="center" vertical="center"/>
    </xf>
    <xf numFmtId="0" fontId="0" fillId="0" borderId="0" xfId="0" applyAlignment="1" applyProtection="1">
      <alignment vertical="center"/>
    </xf>
    <xf numFmtId="0" fontId="0" fillId="0" borderId="2" xfId="0" applyBorder="1" applyAlignment="1" applyProtection="1">
      <alignment vertical="center"/>
    </xf>
    <xf numFmtId="0" fontId="3" fillId="0" borderId="2" xfId="0" applyFont="1" applyBorder="1" applyAlignment="1" applyProtection="1">
      <alignment vertical="center" shrinkToFit="1"/>
    </xf>
    <xf numFmtId="0" fontId="9" fillId="0" borderId="13" xfId="0" applyFont="1" applyFill="1" applyBorder="1" applyAlignment="1" applyProtection="1">
      <alignment vertical="center"/>
      <protection locked="0"/>
    </xf>
    <xf numFmtId="0" fontId="11" fillId="0" borderId="0" xfId="0" applyFont="1" applyAlignment="1">
      <alignment vertical="center"/>
    </xf>
    <xf numFmtId="0" fontId="12" fillId="0" borderId="0" xfId="0" applyFont="1" applyAlignment="1">
      <alignment horizontal="right"/>
    </xf>
    <xf numFmtId="0" fontId="13" fillId="0" borderId="0" xfId="0" applyFont="1" applyAlignment="1">
      <alignment vertical="center"/>
    </xf>
    <xf numFmtId="0" fontId="11" fillId="0" borderId="0" xfId="0" applyFont="1" applyAlignment="1">
      <alignment horizontal="center" vertical="center"/>
    </xf>
    <xf numFmtId="0" fontId="11" fillId="0" borderId="30" xfId="0" applyFont="1" applyBorder="1" applyAlignment="1">
      <alignment horizontal="center" vertical="center"/>
    </xf>
    <xf numFmtId="0" fontId="0" fillId="0" borderId="30" xfId="0"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49" xfId="0" applyFont="1" applyBorder="1" applyAlignment="1">
      <alignment horizontal="center" vertical="center" wrapText="1"/>
    </xf>
    <xf numFmtId="0" fontId="11" fillId="0" borderId="51" xfId="0" applyFont="1" applyBorder="1" applyAlignment="1">
      <alignment horizontal="center" vertical="center" wrapText="1"/>
    </xf>
    <xf numFmtId="0" fontId="11" fillId="3" borderId="51" xfId="0" applyFont="1" applyFill="1" applyBorder="1" applyAlignment="1" applyProtection="1">
      <alignment horizontal="center" vertical="center" wrapText="1"/>
      <protection locked="0"/>
    </xf>
    <xf numFmtId="178" fontId="11" fillId="0" borderId="51" xfId="0" applyNumberFormat="1" applyFont="1" applyBorder="1" applyAlignment="1">
      <alignment vertical="center" wrapText="1"/>
    </xf>
    <xf numFmtId="0" fontId="11" fillId="0" borderId="50"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4" xfId="0" applyFont="1" applyBorder="1" applyAlignment="1">
      <alignment horizontal="center" vertical="center" wrapText="1"/>
    </xf>
    <xf numFmtId="0" fontId="11" fillId="3" borderId="54" xfId="0" applyFont="1" applyFill="1" applyBorder="1" applyAlignment="1" applyProtection="1">
      <alignment horizontal="center" vertical="center" wrapText="1"/>
      <protection locked="0"/>
    </xf>
    <xf numFmtId="178" fontId="11" fillId="0" borderId="54" xfId="0" applyNumberFormat="1" applyFont="1" applyBorder="1" applyAlignment="1">
      <alignment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7" xfId="0" applyFont="1" applyFill="1" applyBorder="1" applyAlignment="1" applyProtection="1">
      <alignment horizontal="center" vertical="center" wrapText="1"/>
      <protection locked="0"/>
    </xf>
    <xf numFmtId="178" fontId="11" fillId="0" borderId="57" xfId="0" applyNumberFormat="1" applyFont="1" applyBorder="1" applyAlignment="1">
      <alignment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2" xfId="0" applyFont="1" applyBorder="1" applyAlignment="1">
      <alignment horizontal="center" vertical="center" wrapText="1"/>
    </xf>
    <xf numFmtId="0" fontId="11" fillId="3" borderId="62" xfId="0" applyFont="1" applyFill="1" applyBorder="1" applyAlignment="1" applyProtection="1">
      <alignment horizontal="center" vertical="center" wrapText="1"/>
      <protection locked="0"/>
    </xf>
    <xf numFmtId="178" fontId="11" fillId="0" borderId="62" xfId="0" applyNumberFormat="1" applyFont="1" applyBorder="1" applyAlignment="1">
      <alignment vertical="center" wrapText="1"/>
    </xf>
    <xf numFmtId="0" fontId="11" fillId="0" borderId="61" xfId="0" applyFont="1" applyBorder="1" applyAlignment="1">
      <alignment horizontal="center" vertical="center" wrapText="1"/>
    </xf>
    <xf numFmtId="183" fontId="11" fillId="3" borderId="51" xfId="2" applyNumberFormat="1" applyFont="1" applyFill="1" applyBorder="1" applyAlignment="1" applyProtection="1">
      <alignment horizontal="center" vertical="center" wrapText="1"/>
      <protection locked="0"/>
    </xf>
    <xf numFmtId="183" fontId="11" fillId="3" borderId="7" xfId="2" applyNumberFormat="1" applyFont="1" applyFill="1" applyBorder="1" applyAlignment="1" applyProtection="1">
      <alignment horizontal="center" vertical="center" wrapText="1"/>
      <protection locked="0"/>
    </xf>
    <xf numFmtId="183" fontId="11" fillId="3" borderId="15" xfId="2" applyNumberFormat="1" applyFont="1" applyFill="1" applyBorder="1" applyAlignment="1" applyProtection="1">
      <alignment horizontal="center" vertical="center" wrapText="1"/>
      <protection locked="0"/>
    </xf>
    <xf numFmtId="0" fontId="11" fillId="0" borderId="16" xfId="0" applyFont="1" applyBorder="1" applyAlignment="1">
      <alignment horizontal="center" vertical="center" wrapText="1"/>
    </xf>
    <xf numFmtId="183" fontId="11" fillId="3" borderId="29" xfId="2" applyNumberFormat="1" applyFont="1" applyFill="1" applyBorder="1" applyAlignment="1" applyProtection="1">
      <alignment horizontal="center" vertical="center" wrapText="1"/>
      <protection locked="0"/>
    </xf>
    <xf numFmtId="178" fontId="11" fillId="0" borderId="66" xfId="0" applyNumberFormat="1" applyFont="1" applyBorder="1" applyAlignment="1">
      <alignment vertical="center" wrapText="1"/>
    </xf>
    <xf numFmtId="0" fontId="11" fillId="0" borderId="67" xfId="0" applyFont="1" applyBorder="1" applyAlignment="1">
      <alignment horizontal="center" vertical="center" wrapText="1"/>
    </xf>
    <xf numFmtId="0" fontId="11" fillId="0" borderId="68" xfId="0" applyFont="1" applyBorder="1" applyAlignment="1">
      <alignment horizontal="center" vertical="center" wrapText="1"/>
    </xf>
    <xf numFmtId="178" fontId="11" fillId="0" borderId="71" xfId="2" applyNumberFormat="1" applyFont="1" applyFill="1" applyBorder="1" applyAlignment="1">
      <alignment horizontal="right" vertical="center" wrapText="1"/>
    </xf>
    <xf numFmtId="0" fontId="11" fillId="0" borderId="72" xfId="0" applyFont="1" applyBorder="1" applyAlignment="1">
      <alignment horizontal="center" vertical="center" wrapText="1"/>
    </xf>
    <xf numFmtId="0" fontId="11" fillId="0" borderId="0" xfId="0" applyFont="1" applyAlignment="1">
      <alignment horizontal="right" vertical="center"/>
    </xf>
    <xf numFmtId="0" fontId="11" fillId="0" borderId="78" xfId="0" applyFont="1" applyBorder="1" applyAlignment="1">
      <alignment horizontal="center" vertical="center" wrapText="1"/>
    </xf>
    <xf numFmtId="178" fontId="11" fillId="0" borderId="23" xfId="2" applyNumberFormat="1" applyFont="1" applyFill="1" applyBorder="1" applyAlignment="1">
      <alignment horizontal="right" vertical="center" wrapText="1"/>
    </xf>
    <xf numFmtId="0" fontId="11" fillId="0" borderId="82" xfId="0" applyFont="1" applyBorder="1" applyAlignment="1">
      <alignment horizontal="center" vertical="center" wrapText="1"/>
    </xf>
    <xf numFmtId="0" fontId="11" fillId="0" borderId="85" xfId="0" applyFont="1" applyBorder="1" applyAlignment="1">
      <alignment horizontal="center" vertical="center" wrapText="1"/>
    </xf>
    <xf numFmtId="178" fontId="11" fillId="0" borderId="73" xfId="0" applyNumberFormat="1" applyFont="1" applyBorder="1" applyAlignment="1">
      <alignment horizontal="right" vertical="center" wrapText="1"/>
    </xf>
    <xf numFmtId="0" fontId="11" fillId="0" borderId="76" xfId="0" applyFont="1" applyBorder="1" applyAlignment="1">
      <alignment horizontal="center" vertical="center" wrapText="1"/>
    </xf>
    <xf numFmtId="0" fontId="11" fillId="0" borderId="86" xfId="0" applyFont="1" applyBorder="1" applyAlignment="1">
      <alignment horizontal="center" vertical="center" wrapText="1"/>
    </xf>
    <xf numFmtId="178" fontId="11" fillId="0" borderId="11" xfId="0" applyNumberFormat="1" applyFont="1" applyBorder="1" applyAlignment="1">
      <alignment horizontal="right" vertical="center" wrapText="1"/>
    </xf>
    <xf numFmtId="0" fontId="11" fillId="0" borderId="87"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22" xfId="0" applyFont="1" applyBorder="1" applyAlignment="1">
      <alignment horizontal="center" vertical="center" wrapText="1"/>
    </xf>
    <xf numFmtId="178" fontId="11" fillId="0" borderId="21" xfId="2" applyNumberFormat="1" applyFont="1" applyFill="1" applyBorder="1" applyAlignment="1">
      <alignment horizontal="right" vertical="center" wrapText="1"/>
    </xf>
    <xf numFmtId="0" fontId="11" fillId="0" borderId="93" xfId="0" applyFont="1" applyBorder="1" applyAlignment="1">
      <alignment horizontal="center" vertical="center" wrapText="1"/>
    </xf>
    <xf numFmtId="178" fontId="11" fillId="0" borderId="3" xfId="2" applyNumberFormat="1" applyFont="1" applyBorder="1" applyAlignment="1">
      <alignment horizontal="right" vertical="center" wrapText="1"/>
    </xf>
    <xf numFmtId="0" fontId="11" fillId="0" borderId="31" xfId="0" applyFont="1" applyBorder="1" applyAlignment="1">
      <alignment horizontal="center" vertical="center" wrapText="1"/>
    </xf>
    <xf numFmtId="178" fontId="11" fillId="0" borderId="13" xfId="0" applyNumberFormat="1" applyFont="1" applyBorder="1" applyAlignment="1">
      <alignment horizontal="right" vertical="center" wrapText="1"/>
    </xf>
    <xf numFmtId="178" fontId="11" fillId="0" borderId="95" xfId="2" applyNumberFormat="1" applyFont="1" applyFill="1" applyBorder="1" applyAlignment="1">
      <alignment horizontal="right" vertical="center" wrapText="1"/>
    </xf>
    <xf numFmtId="0" fontId="11" fillId="0" borderId="96" xfId="0" applyFont="1" applyBorder="1" applyAlignment="1">
      <alignment horizontal="center" vertical="center" wrapText="1"/>
    </xf>
    <xf numFmtId="0" fontId="11" fillId="2" borderId="5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1" xfId="0" applyFont="1" applyFill="1" applyBorder="1" applyAlignment="1">
      <alignment horizontal="center" vertical="center" wrapText="1"/>
    </xf>
    <xf numFmtId="183" fontId="11" fillId="2" borderId="50" xfId="2" applyNumberFormat="1" applyFont="1" applyFill="1" applyBorder="1" applyAlignment="1" applyProtection="1">
      <alignment horizontal="center" vertical="center" wrapText="1"/>
      <protection locked="0"/>
    </xf>
    <xf numFmtId="183" fontId="11" fillId="2" borderId="11" xfId="2" applyNumberFormat="1" applyFont="1" applyFill="1" applyBorder="1" applyAlignment="1" applyProtection="1">
      <alignment horizontal="center" vertical="center" wrapText="1"/>
      <protection locked="0"/>
    </xf>
    <xf numFmtId="183" fontId="11" fillId="2" borderId="13" xfId="2" applyNumberFormat="1" applyFont="1" applyFill="1" applyBorder="1" applyAlignment="1" applyProtection="1">
      <alignment horizontal="center" vertical="center" wrapText="1"/>
      <protection locked="0"/>
    </xf>
    <xf numFmtId="183" fontId="11" fillId="2" borderId="28" xfId="2" applyNumberFormat="1" applyFont="1" applyFill="1" applyBorder="1" applyAlignment="1" applyProtection="1">
      <alignment horizontal="center" vertical="center" wrapText="1"/>
      <protection locked="0"/>
    </xf>
    <xf numFmtId="38" fontId="11" fillId="2" borderId="75" xfId="2" applyFont="1" applyFill="1" applyBorder="1" applyAlignment="1" applyProtection="1">
      <alignment horizontal="center" vertical="center" wrapText="1"/>
      <protection locked="0"/>
    </xf>
    <xf numFmtId="38" fontId="11" fillId="2" borderId="50" xfId="2" applyFont="1" applyFill="1" applyBorder="1" applyAlignment="1" applyProtection="1">
      <alignment horizontal="center" vertical="center" wrapText="1"/>
      <protection locked="0"/>
    </xf>
    <xf numFmtId="38" fontId="11" fillId="2" borderId="6" xfId="2" applyFont="1" applyFill="1" applyBorder="1" applyAlignment="1" applyProtection="1">
      <alignment horizontal="center" vertical="center" wrapText="1"/>
      <protection locked="0"/>
    </xf>
    <xf numFmtId="38" fontId="11" fillId="2" borderId="3" xfId="2" applyFont="1" applyFill="1" applyBorder="1" applyAlignment="1" applyProtection="1">
      <alignment horizontal="center" vertical="center" wrapText="1"/>
      <protection locked="0"/>
    </xf>
    <xf numFmtId="38" fontId="11" fillId="2" borderId="7" xfId="2" applyFont="1" applyFill="1" applyBorder="1" applyAlignment="1" applyProtection="1">
      <alignment horizontal="center" vertical="center" wrapText="1"/>
      <protection locked="0"/>
    </xf>
    <xf numFmtId="38" fontId="11" fillId="2" borderId="2" xfId="2" applyFont="1" applyFill="1" applyBorder="1" applyAlignment="1" applyProtection="1">
      <alignment horizontal="center" vertical="center" wrapText="1"/>
      <protection locked="0"/>
    </xf>
    <xf numFmtId="178" fontId="11" fillId="2" borderId="76" xfId="2" applyNumberFormat="1" applyFont="1" applyFill="1" applyBorder="1" applyAlignment="1">
      <alignment horizontal="right" vertical="center" wrapText="1"/>
    </xf>
    <xf numFmtId="178" fontId="11" fillId="2" borderId="7" xfId="2" applyNumberFormat="1" applyFont="1" applyFill="1" applyBorder="1" applyAlignment="1">
      <alignment horizontal="right" vertical="center" wrapText="1"/>
    </xf>
    <xf numFmtId="178" fontId="11" fillId="2" borderId="2" xfId="2" applyNumberFormat="1" applyFont="1" applyFill="1" applyBorder="1" applyAlignment="1">
      <alignment horizontal="right" vertical="center" wrapText="1"/>
    </xf>
    <xf numFmtId="178" fontId="11" fillId="2" borderId="73" xfId="2" applyNumberFormat="1" applyFont="1" applyFill="1" applyBorder="1" applyAlignment="1">
      <alignment horizontal="right" vertical="center" wrapText="1"/>
    </xf>
    <xf numFmtId="178" fontId="11" fillId="2" borderId="3" xfId="2" applyNumberFormat="1" applyFont="1" applyFill="1" applyBorder="1" applyAlignment="1">
      <alignment horizontal="right" vertical="center" wrapText="1"/>
    </xf>
    <xf numFmtId="178" fontId="11" fillId="2" borderId="9" xfId="2" applyNumberFormat="1" applyFont="1" applyFill="1" applyBorder="1" applyAlignment="1">
      <alignment horizontal="right" vertical="center" wrapText="1"/>
    </xf>
    <xf numFmtId="178" fontId="11" fillId="2" borderId="11" xfId="2" applyNumberFormat="1" applyFont="1" applyFill="1" applyBorder="1" applyAlignment="1">
      <alignment horizontal="right" vertical="center" wrapText="1"/>
    </xf>
    <xf numFmtId="178" fontId="11" fillId="2" borderId="18" xfId="2" applyNumberFormat="1" applyFont="1" applyFill="1" applyBorder="1" applyAlignment="1">
      <alignment horizontal="right" vertical="center" wrapText="1"/>
    </xf>
    <xf numFmtId="177" fontId="11" fillId="2" borderId="49" xfId="0" applyNumberFormat="1" applyFont="1" applyFill="1" applyBorder="1" applyAlignment="1">
      <alignment horizontal="center" vertical="center" wrapText="1"/>
    </xf>
    <xf numFmtId="177" fontId="11" fillId="2" borderId="54" xfId="0" applyNumberFormat="1" applyFont="1" applyFill="1" applyBorder="1" applyAlignment="1">
      <alignment horizontal="center" vertical="center" wrapText="1"/>
    </xf>
    <xf numFmtId="177" fontId="11" fillId="2" borderId="57" xfId="0" applyNumberFormat="1" applyFont="1" applyFill="1" applyBorder="1" applyAlignment="1">
      <alignment horizontal="center" vertical="center" wrapText="1"/>
    </xf>
    <xf numFmtId="177" fontId="11" fillId="2" borderId="51" xfId="0" applyNumberFormat="1" applyFont="1" applyFill="1" applyBorder="1" applyAlignment="1">
      <alignment horizontal="center" vertical="center" wrapText="1"/>
    </xf>
    <xf numFmtId="177" fontId="11" fillId="2" borderId="66" xfId="0" applyNumberFormat="1" applyFont="1" applyFill="1" applyBorder="1" applyAlignment="1">
      <alignment horizontal="center" vertical="center" wrapText="1"/>
    </xf>
    <xf numFmtId="0" fontId="19" fillId="5" borderId="2" xfId="0" applyFont="1" applyFill="1" applyBorder="1" applyAlignment="1">
      <alignment horizontal="center" vertical="center"/>
    </xf>
    <xf numFmtId="0" fontId="19" fillId="0" borderId="2" xfId="0" applyFont="1" applyBorder="1" applyAlignment="1">
      <alignment vertical="center"/>
    </xf>
    <xf numFmtId="38" fontId="19" fillId="2" borderId="2" xfId="2" applyFont="1" applyFill="1" applyBorder="1" applyAlignment="1" applyProtection="1">
      <alignment vertical="center"/>
      <protection locked="0"/>
    </xf>
    <xf numFmtId="38" fontId="19" fillId="0" borderId="2" xfId="2" applyFont="1" applyFill="1" applyBorder="1" applyAlignment="1">
      <alignment vertical="center"/>
    </xf>
    <xf numFmtId="0" fontId="19" fillId="0" borderId="0" xfId="0" applyFont="1" applyAlignment="1">
      <alignment vertical="center"/>
    </xf>
    <xf numFmtId="38" fontId="19" fillId="0" borderId="27" xfId="2" applyFont="1" applyFill="1" applyBorder="1" applyAlignment="1">
      <alignment vertical="center"/>
    </xf>
    <xf numFmtId="0" fontId="19" fillId="0" borderId="5" xfId="0" applyFont="1" applyBorder="1" applyAlignment="1">
      <alignment vertical="center"/>
    </xf>
    <xf numFmtId="0" fontId="20" fillId="0" borderId="0" xfId="0" applyFont="1" applyAlignment="1">
      <alignment vertical="center"/>
    </xf>
    <xf numFmtId="0" fontId="11" fillId="0" borderId="3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shrinkToFi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21" fillId="0" borderId="0" xfId="0" applyFont="1" applyFill="1" applyAlignment="1">
      <alignment vertical="center"/>
    </xf>
    <xf numFmtId="181" fontId="21" fillId="0" borderId="0" xfId="0" applyNumberFormat="1" applyFont="1" applyFill="1" applyAlignment="1">
      <alignment horizontal="right" vertical="center"/>
    </xf>
    <xf numFmtId="182" fontId="21" fillId="2" borderId="0" xfId="0" applyNumberFormat="1" applyFont="1" applyFill="1" applyAlignment="1" applyProtection="1">
      <alignment vertical="center"/>
      <protection locked="0"/>
    </xf>
    <xf numFmtId="181" fontId="21" fillId="0" borderId="0" xfId="0" applyNumberFormat="1" applyFont="1" applyFill="1" applyAlignment="1">
      <alignment vertical="center"/>
    </xf>
    <xf numFmtId="0" fontId="21" fillId="0" borderId="0" xfId="0" applyFont="1" applyAlignment="1">
      <alignment horizontal="right" vertical="center"/>
    </xf>
    <xf numFmtId="0" fontId="21" fillId="0" borderId="0" xfId="0" applyFont="1" applyFill="1" applyAlignment="1">
      <alignment horizontal="left" vertical="center"/>
    </xf>
    <xf numFmtId="0" fontId="21" fillId="0" borderId="0" xfId="0" applyFont="1" applyAlignment="1">
      <alignment horizontal="left" vertical="center"/>
    </xf>
    <xf numFmtId="0" fontId="21" fillId="0" borderId="0" xfId="0" applyFont="1" applyFill="1" applyAlignment="1">
      <alignment horizontal="righ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2" borderId="4" xfId="0" applyFont="1" applyFill="1" applyBorder="1" applyAlignment="1" applyProtection="1">
      <alignment vertical="center" shrinkToFit="1"/>
      <protection locked="0"/>
    </xf>
    <xf numFmtId="0" fontId="21" fillId="0" borderId="4" xfId="0" applyFont="1" applyBorder="1" applyAlignment="1">
      <alignment vertical="center"/>
    </xf>
    <xf numFmtId="0" fontId="21" fillId="2" borderId="4" xfId="0" applyNumberFormat="1" applyFont="1" applyFill="1" applyBorder="1" applyAlignment="1" applyProtection="1">
      <alignment horizontal="center" vertical="center"/>
      <protection locked="0"/>
    </xf>
    <xf numFmtId="179" fontId="21" fillId="0" borderId="5" xfId="0" applyNumberFormat="1" applyFont="1" applyBorder="1" applyAlignment="1">
      <alignment vertical="center"/>
    </xf>
    <xf numFmtId="0" fontId="9" fillId="2" borderId="3" xfId="0" applyFont="1" applyFill="1" applyBorder="1" applyAlignment="1" applyProtection="1">
      <alignment vertical="center"/>
      <protection locked="0"/>
    </xf>
    <xf numFmtId="0" fontId="21" fillId="0" borderId="5" xfId="0" applyFont="1" applyFill="1" applyBorder="1" applyAlignment="1">
      <alignment horizontal="left" vertical="center"/>
    </xf>
    <xf numFmtId="0" fontId="21" fillId="0" borderId="2" xfId="0" applyFont="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vertical="center"/>
    </xf>
    <xf numFmtId="0" fontId="9" fillId="0" borderId="8" xfId="0"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center" vertical="center" wrapText="1"/>
    </xf>
    <xf numFmtId="0" fontId="9" fillId="2" borderId="4" xfId="0" applyFont="1" applyFill="1" applyBorder="1" applyAlignment="1" applyProtection="1">
      <alignment horizontal="left" vertical="center"/>
      <protection locked="0"/>
    </xf>
    <xf numFmtId="0" fontId="21" fillId="0" borderId="8" xfId="0" applyFont="1" applyBorder="1" applyAlignment="1">
      <alignment vertical="center"/>
    </xf>
    <xf numFmtId="0" fontId="9" fillId="0" borderId="10" xfId="0" applyFont="1" applyBorder="1" applyAlignment="1">
      <alignment horizontal="left" vertical="center"/>
    </xf>
    <xf numFmtId="0" fontId="9" fillId="2" borderId="0" xfId="0" applyFont="1" applyFill="1" applyBorder="1" applyAlignment="1" applyProtection="1">
      <alignment vertical="center"/>
      <protection locked="0"/>
    </xf>
    <xf numFmtId="0" fontId="9" fillId="0" borderId="0" xfId="0" applyFont="1" applyBorder="1" applyAlignment="1">
      <alignment horizontal="left" vertical="center"/>
    </xf>
    <xf numFmtId="0" fontId="9" fillId="2" borderId="0" xfId="0" applyFont="1" applyFill="1" applyBorder="1" applyAlignment="1" applyProtection="1">
      <alignment horizontal="left" vertical="center"/>
      <protection locked="0"/>
    </xf>
    <xf numFmtId="0" fontId="9" fillId="0" borderId="14" xfId="0" applyFont="1" applyBorder="1" applyAlignment="1">
      <alignment horizontal="left" vertical="center"/>
    </xf>
    <xf numFmtId="0" fontId="21" fillId="0" borderId="0"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9" fillId="0" borderId="14" xfId="0" applyFont="1" applyFill="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9" fillId="2" borderId="9"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38" fontId="11" fillId="2" borderId="11" xfId="2" applyFont="1" applyFill="1" applyBorder="1" applyAlignment="1" applyProtection="1">
      <alignment horizontal="center" vertical="center" wrapText="1"/>
      <protection locked="0"/>
    </xf>
    <xf numFmtId="178" fontId="11" fillId="0" borderId="0" xfId="0" applyNumberFormat="1" applyFont="1" applyAlignment="1">
      <alignment vertical="center"/>
    </xf>
    <xf numFmtId="0" fontId="21" fillId="0" borderId="2" xfId="0" applyFont="1" applyBorder="1" applyAlignment="1">
      <alignment horizontal="center" vertical="top" wrapText="1"/>
    </xf>
    <xf numFmtId="0" fontId="9" fillId="2" borderId="0" xfId="0" applyFont="1" applyFill="1" applyBorder="1" applyAlignment="1" applyProtection="1">
      <alignment horizontal="center" vertical="center"/>
      <protection locked="0"/>
    </xf>
    <xf numFmtId="38" fontId="14" fillId="3" borderId="76" xfId="2" applyFont="1" applyFill="1" applyBorder="1" applyAlignment="1" applyProtection="1">
      <alignment horizontal="right" vertical="center" wrapText="1"/>
      <protection locked="0"/>
    </xf>
    <xf numFmtId="178" fontId="28" fillId="2" borderId="3" xfId="2" applyNumberFormat="1" applyFont="1" applyFill="1" applyBorder="1" applyAlignment="1">
      <alignment horizontal="right" vertical="center" wrapText="1"/>
    </xf>
    <xf numFmtId="0" fontId="19" fillId="0" borderId="2" xfId="0" applyFont="1" applyBorder="1" applyAlignment="1">
      <alignment horizontal="left" vertical="center" indent="1"/>
    </xf>
    <xf numFmtId="0" fontId="19" fillId="0" borderId="3" xfId="0" applyFont="1" applyBorder="1" applyAlignment="1">
      <alignment horizontal="left" vertical="center" wrapText="1" indent="1"/>
    </xf>
    <xf numFmtId="38" fontId="14" fillId="0" borderId="51" xfId="2" applyFont="1" applyBorder="1" applyAlignment="1">
      <alignment horizontal="right" vertical="center" wrapText="1"/>
    </xf>
    <xf numFmtId="38" fontId="14" fillId="0" borderId="54" xfId="2" applyFont="1" applyBorder="1" applyAlignment="1">
      <alignment horizontal="right" vertical="center" wrapText="1"/>
    </xf>
    <xf numFmtId="38" fontId="14" fillId="0" borderId="7" xfId="2" applyFont="1" applyBorder="1" applyAlignment="1">
      <alignment horizontal="right" vertical="center" wrapText="1"/>
    </xf>
    <xf numFmtId="38" fontId="14" fillId="0" borderId="63" xfId="2" applyFont="1" applyFill="1" applyBorder="1" applyAlignment="1">
      <alignment horizontal="right" vertical="center"/>
    </xf>
    <xf numFmtId="38" fontId="14" fillId="0" borderId="64" xfId="2" applyFont="1" applyFill="1" applyBorder="1" applyAlignment="1">
      <alignment horizontal="right" vertical="center"/>
    </xf>
    <xf numFmtId="38" fontId="14" fillId="0" borderId="65" xfId="2" applyFont="1" applyFill="1" applyBorder="1" applyAlignment="1">
      <alignment horizontal="right" vertical="center"/>
    </xf>
    <xf numFmtId="0" fontId="14" fillId="0" borderId="73" xfId="0" applyFont="1" applyBorder="1" applyAlignment="1">
      <alignment horizontal="center" vertical="center" wrapText="1"/>
    </xf>
    <xf numFmtId="0" fontId="14" fillId="3" borderId="76" xfId="0"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38" fontId="14" fillId="3" borderId="2" xfId="2" applyFont="1" applyFill="1" applyBorder="1" applyAlignment="1" applyProtection="1">
      <alignment horizontal="right" vertical="center" wrapText="1"/>
      <protection locked="0"/>
    </xf>
    <xf numFmtId="0" fontId="14" fillId="3" borderId="2" xfId="0"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38" fontId="14" fillId="3" borderId="10" xfId="2" applyFont="1" applyFill="1" applyBorder="1" applyAlignment="1" applyProtection="1">
      <alignment horizontal="right" vertical="center" wrapText="1"/>
      <protection locked="0"/>
    </xf>
    <xf numFmtId="0" fontId="14" fillId="3" borderId="6" xfId="0" applyFont="1" applyFill="1" applyBorder="1" applyAlignment="1" applyProtection="1">
      <alignment horizontal="center" vertical="center" wrapText="1"/>
      <protection locked="0"/>
    </xf>
    <xf numFmtId="38" fontId="14" fillId="3" borderId="5" xfId="2" applyFont="1" applyFill="1" applyBorder="1" applyAlignment="1" applyProtection="1">
      <alignment horizontal="right" vertical="center" wrapText="1"/>
      <protection locked="0"/>
    </xf>
    <xf numFmtId="38" fontId="14" fillId="3" borderId="2" xfId="2" applyFont="1" applyFill="1" applyBorder="1" applyAlignment="1" applyProtection="1">
      <alignment vertical="center" wrapText="1"/>
      <protection locked="0"/>
    </xf>
    <xf numFmtId="0" fontId="14" fillId="0" borderId="7" xfId="0" applyFont="1" applyBorder="1" applyAlignment="1">
      <alignment horizontal="center" vertical="center" wrapText="1"/>
    </xf>
    <xf numFmtId="178" fontId="14" fillId="0" borderId="3" xfId="0" applyNumberFormat="1" applyFont="1" applyBorder="1" applyAlignment="1" applyProtection="1">
      <alignment horizontal="right" vertical="center" wrapText="1"/>
      <protection locked="0"/>
    </xf>
    <xf numFmtId="178" fontId="14" fillId="0" borderId="6" xfId="0" applyNumberFormat="1" applyFont="1" applyBorder="1" applyAlignment="1" applyProtection="1">
      <alignment horizontal="right" vertical="center" wrapText="1"/>
      <protection locked="0"/>
    </xf>
    <xf numFmtId="0" fontId="14" fillId="0" borderId="9" xfId="0" applyFont="1" applyBorder="1" applyAlignment="1">
      <alignment horizontal="center" vertical="center" wrapText="1"/>
    </xf>
    <xf numFmtId="38" fontId="14" fillId="0" borderId="2" xfId="2" applyFont="1" applyFill="1" applyBorder="1" applyAlignment="1" applyProtection="1">
      <alignment horizontal="center" vertical="center" wrapText="1"/>
      <protection locked="0"/>
    </xf>
    <xf numFmtId="178" fontId="14" fillId="0" borderId="7" xfId="2" applyNumberFormat="1" applyFont="1" applyFill="1" applyBorder="1" applyAlignment="1" applyProtection="1">
      <alignment horizontal="right" vertical="center" wrapText="1"/>
      <protection locked="0"/>
    </xf>
    <xf numFmtId="38" fontId="14" fillId="0" borderId="7" xfId="2" applyFont="1" applyFill="1" applyBorder="1" applyAlignment="1" applyProtection="1">
      <alignment horizontal="center" vertical="center" wrapText="1"/>
      <protection locked="0"/>
    </xf>
    <xf numFmtId="178" fontId="14" fillId="0" borderId="17" xfId="2" applyNumberFormat="1" applyFont="1" applyFill="1" applyBorder="1" applyAlignment="1" applyProtection="1">
      <alignment horizontal="right" vertical="center" wrapText="1"/>
      <protection locked="0"/>
    </xf>
    <xf numFmtId="38" fontId="14" fillId="0" borderId="17" xfId="2" applyFont="1" applyFill="1" applyBorder="1" applyAlignment="1" applyProtection="1">
      <alignment horizontal="center" vertical="center" wrapText="1"/>
      <protection locked="0"/>
    </xf>
    <xf numFmtId="38" fontId="14" fillId="0" borderId="77" xfId="2" applyFont="1" applyFill="1" applyBorder="1" applyAlignment="1">
      <alignment horizontal="center" vertical="center" wrapText="1"/>
    </xf>
    <xf numFmtId="38" fontId="14" fillId="0" borderId="78" xfId="2" applyFont="1" applyFill="1" applyBorder="1" applyAlignment="1">
      <alignment horizontal="center" vertical="center" wrapText="1"/>
    </xf>
    <xf numFmtId="38" fontId="14" fillId="0" borderId="79" xfId="2" applyFont="1" applyFill="1" applyBorder="1" applyAlignment="1">
      <alignment horizontal="center" vertical="center" wrapText="1"/>
    </xf>
    <xf numFmtId="0" fontId="14" fillId="0" borderId="78"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38" fontId="14" fillId="0" borderId="51" xfId="2" applyFont="1" applyBorder="1" applyAlignment="1" applyProtection="1">
      <alignment horizontal="right" vertical="center" wrapText="1"/>
      <protection hidden="1"/>
    </xf>
    <xf numFmtId="38" fontId="14" fillId="0" borderId="54" xfId="2" applyFont="1" applyBorder="1" applyAlignment="1" applyProtection="1">
      <alignment horizontal="right" vertical="center" wrapText="1"/>
      <protection hidden="1"/>
    </xf>
    <xf numFmtId="38" fontId="14" fillId="0" borderId="7" xfId="2" applyFont="1" applyBorder="1" applyAlignment="1" applyProtection="1">
      <alignment horizontal="right" vertical="center" wrapText="1"/>
      <protection hidden="1"/>
    </xf>
    <xf numFmtId="38" fontId="14" fillId="0" borderId="63" xfId="2" applyFont="1" applyFill="1" applyBorder="1" applyAlignment="1" applyProtection="1">
      <alignment horizontal="right" vertical="center"/>
      <protection hidden="1"/>
    </xf>
    <xf numFmtId="38" fontId="14" fillId="0" borderId="64" xfId="2" applyFont="1" applyFill="1" applyBorder="1" applyAlignment="1" applyProtection="1">
      <alignment horizontal="right" vertical="center"/>
      <protection hidden="1"/>
    </xf>
    <xf numFmtId="38" fontId="14" fillId="0" borderId="65" xfId="2" applyFont="1" applyFill="1" applyBorder="1" applyAlignment="1" applyProtection="1">
      <alignment horizontal="right" vertical="center"/>
      <protection hidden="1"/>
    </xf>
    <xf numFmtId="0" fontId="11" fillId="2" borderId="50" xfId="0" applyFont="1" applyFill="1" applyBorder="1" applyAlignment="1" applyProtection="1">
      <alignment horizontal="center" vertical="center" wrapText="1"/>
      <protection locked="0"/>
    </xf>
    <xf numFmtId="0" fontId="11" fillId="2" borderId="5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178" fontId="11" fillId="2" borderId="76" xfId="2" applyNumberFormat="1" applyFont="1" applyFill="1" applyBorder="1" applyAlignment="1" applyProtection="1">
      <alignment horizontal="right" vertical="center" wrapText="1"/>
      <protection locked="0"/>
    </xf>
    <xf numFmtId="178" fontId="11" fillId="2" borderId="7" xfId="2" applyNumberFormat="1" applyFont="1" applyFill="1" applyBorder="1" applyAlignment="1" applyProtection="1">
      <alignment horizontal="right" vertical="center" wrapText="1"/>
      <protection locked="0"/>
    </xf>
    <xf numFmtId="178" fontId="11" fillId="2" borderId="2" xfId="2" applyNumberFormat="1" applyFont="1" applyFill="1" applyBorder="1" applyAlignment="1" applyProtection="1">
      <alignment horizontal="right" vertical="center" wrapText="1"/>
      <protection locked="0"/>
    </xf>
    <xf numFmtId="178" fontId="11" fillId="2" borderId="73" xfId="2" applyNumberFormat="1" applyFont="1" applyFill="1" applyBorder="1" applyAlignment="1" applyProtection="1">
      <alignment horizontal="right" vertical="center" wrapText="1"/>
      <protection locked="0"/>
    </xf>
    <xf numFmtId="178" fontId="28" fillId="2" borderId="3" xfId="2" applyNumberFormat="1" applyFont="1" applyFill="1" applyBorder="1" applyAlignment="1" applyProtection="1">
      <alignment horizontal="right" vertical="center" wrapText="1"/>
      <protection locked="0"/>
    </xf>
    <xf numFmtId="178" fontId="11" fillId="2" borderId="3" xfId="2" applyNumberFormat="1" applyFont="1" applyFill="1" applyBorder="1" applyAlignment="1" applyProtection="1">
      <alignment horizontal="right" vertical="center" wrapText="1"/>
      <protection locked="0"/>
    </xf>
    <xf numFmtId="178" fontId="11" fillId="2" borderId="9" xfId="2" applyNumberFormat="1" applyFont="1" applyFill="1" applyBorder="1" applyAlignment="1" applyProtection="1">
      <alignment horizontal="right" vertical="center" wrapText="1"/>
      <protection locked="0"/>
    </xf>
    <xf numFmtId="178" fontId="11" fillId="2" borderId="11" xfId="2" applyNumberFormat="1" applyFont="1" applyFill="1" applyBorder="1" applyAlignment="1" applyProtection="1">
      <alignment horizontal="right" vertical="center" wrapText="1"/>
      <protection locked="0"/>
    </xf>
    <xf numFmtId="178" fontId="11" fillId="2" borderId="18" xfId="2" applyNumberFormat="1" applyFont="1" applyFill="1" applyBorder="1" applyAlignment="1" applyProtection="1">
      <alignment horizontal="right" vertical="center" wrapText="1"/>
      <protection locked="0"/>
    </xf>
    <xf numFmtId="177" fontId="11" fillId="2" borderId="49" xfId="0" applyNumberFormat="1" applyFont="1" applyFill="1" applyBorder="1" applyAlignment="1" applyProtection="1">
      <alignment horizontal="center" vertical="center" wrapText="1"/>
      <protection locked="0"/>
    </xf>
    <xf numFmtId="177" fontId="11" fillId="2" borderId="54" xfId="0" applyNumberFormat="1" applyFont="1" applyFill="1" applyBorder="1" applyAlignment="1" applyProtection="1">
      <alignment horizontal="center" vertical="center" wrapText="1"/>
      <protection locked="0"/>
    </xf>
    <xf numFmtId="177" fontId="11" fillId="2" borderId="57" xfId="0" applyNumberFormat="1" applyFont="1" applyFill="1" applyBorder="1" applyAlignment="1" applyProtection="1">
      <alignment horizontal="center" vertical="center" wrapText="1"/>
      <protection locked="0"/>
    </xf>
    <xf numFmtId="177" fontId="11" fillId="2" borderId="51" xfId="0" applyNumberFormat="1" applyFont="1" applyFill="1" applyBorder="1" applyAlignment="1" applyProtection="1">
      <alignment horizontal="center" vertical="center" wrapText="1"/>
      <protection locked="0"/>
    </xf>
    <xf numFmtId="177" fontId="11" fillId="2" borderId="66" xfId="0" applyNumberFormat="1" applyFont="1" applyFill="1" applyBorder="1" applyAlignment="1" applyProtection="1">
      <alignment horizontal="center" vertical="center" wrapText="1"/>
      <protection locked="0"/>
    </xf>
    <xf numFmtId="178" fontId="11" fillId="0" borderId="6" xfId="0" applyNumberFormat="1" applyFont="1" applyBorder="1" applyAlignment="1" applyProtection="1">
      <alignment horizontal="right" vertical="center" wrapText="1"/>
    </xf>
    <xf numFmtId="178" fontId="28" fillId="0" borderId="3" xfId="0" applyNumberFormat="1" applyFont="1" applyBorder="1" applyAlignment="1" applyProtection="1">
      <alignment horizontal="right" vertical="center" wrapText="1"/>
    </xf>
    <xf numFmtId="178" fontId="11" fillId="0" borderId="3" xfId="0" applyNumberFormat="1" applyFont="1" applyBorder="1" applyAlignment="1" applyProtection="1">
      <alignment horizontal="right" vertical="center" wrapText="1"/>
    </xf>
    <xf numFmtId="178" fontId="11" fillId="0" borderId="7" xfId="2" applyNumberFormat="1" applyFont="1" applyFill="1" applyBorder="1" applyAlignment="1" applyProtection="1">
      <alignment horizontal="right" vertical="center" wrapText="1"/>
    </xf>
    <xf numFmtId="178" fontId="11" fillId="0" borderId="17" xfId="2" applyNumberFormat="1" applyFont="1" applyFill="1" applyBorder="1" applyAlignment="1" applyProtection="1">
      <alignment horizontal="right" vertical="center" wrapText="1"/>
    </xf>
    <xf numFmtId="0" fontId="14" fillId="3" borderId="51" xfId="0" applyFont="1" applyFill="1" applyBorder="1" applyAlignment="1" applyProtection="1">
      <alignment horizontal="center" vertical="center" wrapText="1"/>
    </xf>
    <xf numFmtId="0" fontId="14" fillId="3" borderId="54"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62" xfId="0" applyFont="1" applyFill="1" applyBorder="1" applyAlignment="1" applyProtection="1">
      <alignment horizontal="center" vertical="center" wrapText="1"/>
    </xf>
    <xf numFmtId="183" fontId="14" fillId="3" borderId="51" xfId="2" applyNumberFormat="1" applyFont="1" applyFill="1" applyBorder="1" applyAlignment="1" applyProtection="1">
      <alignment horizontal="center" vertical="center" wrapText="1"/>
    </xf>
    <xf numFmtId="183" fontId="14" fillId="3" borderId="7" xfId="2" applyNumberFormat="1" applyFont="1" applyFill="1" applyBorder="1" applyAlignment="1" applyProtection="1">
      <alignment horizontal="center" vertical="center" wrapText="1"/>
    </xf>
    <xf numFmtId="183" fontId="14" fillId="3" borderId="15" xfId="2" applyNumberFormat="1" applyFont="1" applyFill="1" applyBorder="1" applyAlignment="1" applyProtection="1">
      <alignment horizontal="center" vertical="center" wrapText="1"/>
    </xf>
    <xf numFmtId="183" fontId="14" fillId="3" borderId="29" xfId="2" applyNumberFormat="1" applyFont="1" applyFill="1" applyBorder="1" applyAlignment="1" applyProtection="1">
      <alignment horizontal="center" vertical="center" wrapText="1"/>
    </xf>
    <xf numFmtId="0" fontId="14" fillId="3" borderId="76"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38" fontId="14" fillId="3" borderId="76" xfId="2" applyFont="1" applyFill="1" applyBorder="1" applyAlignment="1" applyProtection="1">
      <alignment horizontal="right" vertical="center" wrapText="1"/>
    </xf>
    <xf numFmtId="38" fontId="14" fillId="3" borderId="2" xfId="2" applyFont="1" applyFill="1" applyBorder="1" applyAlignment="1" applyProtection="1">
      <alignment horizontal="right" vertical="center" wrapText="1"/>
    </xf>
    <xf numFmtId="38" fontId="14" fillId="3" borderId="10" xfId="2" applyFont="1" applyFill="1" applyBorder="1" applyAlignment="1" applyProtection="1">
      <alignment horizontal="right" vertical="center" wrapText="1"/>
    </xf>
    <xf numFmtId="38" fontId="14" fillId="3" borderId="5" xfId="2" applyFont="1" applyFill="1" applyBorder="1" applyAlignment="1" applyProtection="1">
      <alignment horizontal="right" vertical="center" wrapText="1"/>
    </xf>
    <xf numFmtId="38" fontId="14" fillId="3" borderId="2" xfId="2" applyFont="1" applyFill="1" applyBorder="1" applyAlignment="1" applyProtection="1">
      <alignment vertical="center" wrapText="1"/>
    </xf>
    <xf numFmtId="0" fontId="23"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21" fillId="0" borderId="2" xfId="0" applyFont="1" applyBorder="1" applyAlignment="1">
      <alignment horizontal="center" vertical="center" wrapText="1"/>
    </xf>
    <xf numFmtId="0" fontId="21" fillId="2" borderId="20" xfId="0" applyFont="1" applyFill="1" applyBorder="1" applyAlignment="1" applyProtection="1">
      <alignment horizontal="left" vertical="center" shrinkToFit="1"/>
      <protection locked="0"/>
    </xf>
    <xf numFmtId="0" fontId="21" fillId="2" borderId="4" xfId="0" applyFont="1" applyFill="1" applyBorder="1" applyAlignment="1" applyProtection="1">
      <alignment horizontal="left" vertical="center" shrinkToFit="1"/>
      <protection locked="0"/>
    </xf>
    <xf numFmtId="0" fontId="21" fillId="2" borderId="5" xfId="0" applyFont="1" applyFill="1" applyBorder="1" applyAlignment="1" applyProtection="1">
      <alignment horizontal="left" vertical="center" shrinkToFi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1" fillId="0" borderId="0" xfId="0" applyFont="1" applyFill="1" applyAlignment="1">
      <alignment horizontal="distributed" vertical="center" shrinkToFit="1"/>
    </xf>
    <xf numFmtId="0" fontId="21" fillId="2" borderId="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0" xfId="0" applyFont="1" applyFill="1" applyAlignment="1" applyProtection="1">
      <alignment horizontal="left" vertical="center" shrinkToFit="1"/>
      <protection locked="0"/>
    </xf>
    <xf numFmtId="0" fontId="21" fillId="0" borderId="4" xfId="0" applyFont="1" applyFill="1" applyBorder="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distributed" vertical="center"/>
    </xf>
    <xf numFmtId="0" fontId="21" fillId="0" borderId="3"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4" fillId="0" borderId="0" xfId="0" applyFont="1" applyFill="1" applyAlignment="1" applyProtection="1">
      <alignment horizontal="left" vertical="center" shrinkToFit="1"/>
      <protection locked="0"/>
    </xf>
    <xf numFmtId="0" fontId="21" fillId="0" borderId="3"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 xfId="0" applyFont="1" applyBorder="1" applyAlignment="1">
      <alignment vertical="center" shrinkToFit="1"/>
    </xf>
    <xf numFmtId="58" fontId="21" fillId="2" borderId="2" xfId="0" applyNumberFormat="1" applyFont="1" applyFill="1" applyBorder="1" applyAlignment="1" applyProtection="1">
      <alignment horizontal="left" vertical="top" indent="1"/>
      <protection locked="0"/>
    </xf>
    <xf numFmtId="0" fontId="21" fillId="0" borderId="2" xfId="0" applyFont="1" applyBorder="1" applyAlignment="1">
      <alignment horizontal="center" vertical="center" shrinkToFit="1"/>
    </xf>
    <xf numFmtId="58" fontId="21" fillId="2" borderId="3" xfId="0" applyNumberFormat="1" applyFont="1" applyFill="1" applyBorder="1" applyAlignment="1" applyProtection="1">
      <alignment horizontal="left" vertical="center" indent="1"/>
      <protection locked="0"/>
    </xf>
    <xf numFmtId="58" fontId="21" fillId="2" borderId="4" xfId="0" applyNumberFormat="1" applyFont="1" applyFill="1" applyBorder="1" applyAlignment="1" applyProtection="1">
      <alignment horizontal="left" vertical="center" indent="1"/>
      <protection locked="0"/>
    </xf>
    <xf numFmtId="58" fontId="21" fillId="2" borderId="5" xfId="0" applyNumberFormat="1" applyFont="1" applyFill="1" applyBorder="1" applyAlignment="1" applyProtection="1">
      <alignment horizontal="left" vertical="center" indent="1"/>
      <protection locked="0"/>
    </xf>
    <xf numFmtId="0" fontId="21" fillId="2" borderId="3" xfId="0" applyFont="1" applyFill="1" applyBorder="1" applyAlignment="1" applyProtection="1">
      <alignment horizontal="left" vertical="center" indent="1" shrinkToFit="1"/>
      <protection locked="0"/>
    </xf>
    <xf numFmtId="0" fontId="21" fillId="2" borderId="4" xfId="0" applyFont="1" applyFill="1" applyBorder="1" applyAlignment="1" applyProtection="1">
      <alignment horizontal="left" vertical="center" indent="1" shrinkToFit="1"/>
      <protection locked="0"/>
    </xf>
    <xf numFmtId="0" fontId="21" fillId="2" borderId="5" xfId="0" applyFont="1" applyFill="1" applyBorder="1" applyAlignment="1" applyProtection="1">
      <alignment horizontal="left" vertical="center" indent="1" shrinkToFit="1"/>
      <protection locked="0"/>
    </xf>
    <xf numFmtId="0" fontId="24" fillId="0" borderId="0" xfId="0" applyFont="1" applyFill="1" applyAlignment="1">
      <alignment vertical="center" shrinkToFi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7" xfId="0" applyFont="1" applyBorder="1" applyAlignment="1">
      <alignment horizontal="center" vertical="center"/>
    </xf>
    <xf numFmtId="0" fontId="21" fillId="2" borderId="7" xfId="0" applyFont="1" applyFill="1" applyBorder="1" applyAlignment="1" applyProtection="1">
      <alignment horizontal="center" vertical="center" shrinkToFit="1"/>
      <protection locked="0"/>
    </xf>
    <xf numFmtId="176" fontId="21" fillId="2" borderId="7" xfId="0" applyNumberFormat="1" applyFont="1" applyFill="1" applyBorder="1" applyAlignment="1" applyProtection="1">
      <alignment horizontal="center" vertical="center" shrinkToFit="1"/>
      <protection locked="0"/>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9" fillId="2" borderId="0" xfId="0" applyFont="1" applyFill="1" applyBorder="1" applyAlignment="1" applyProtection="1">
      <alignment horizontal="center" vertical="center"/>
      <protection locked="0"/>
    </xf>
    <xf numFmtId="0" fontId="21" fillId="2" borderId="20"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176" fontId="21" fillId="2" borderId="8" xfId="0" applyNumberFormat="1" applyFont="1" applyFill="1" applyBorder="1" applyAlignment="1" applyProtection="1">
      <alignment vertical="center" shrinkToFit="1"/>
      <protection locked="0"/>
    </xf>
    <xf numFmtId="176" fontId="21" fillId="2" borderId="1" xfId="0" applyNumberFormat="1" applyFont="1" applyFill="1" applyBorder="1" applyAlignment="1" applyProtection="1">
      <alignment vertical="center" shrinkToFit="1"/>
      <protection locked="0"/>
    </xf>
    <xf numFmtId="176" fontId="21" fillId="2" borderId="9" xfId="0" applyNumberFormat="1" applyFont="1" applyFill="1" applyBorder="1" applyAlignment="1" applyProtection="1">
      <alignment horizontal="center" vertical="center" shrinkToFit="1"/>
      <protection locked="0"/>
    </xf>
    <xf numFmtId="176" fontId="21" fillId="2" borderId="8" xfId="0" applyNumberFormat="1" applyFont="1" applyFill="1" applyBorder="1" applyAlignment="1" applyProtection="1">
      <alignment horizontal="center" vertical="center" shrinkToFit="1"/>
      <protection locked="0"/>
    </xf>
    <xf numFmtId="176" fontId="21" fillId="2" borderId="11" xfId="0" applyNumberFormat="1" applyFont="1" applyFill="1" applyBorder="1" applyAlignment="1" applyProtection="1">
      <alignment horizontal="center" vertical="center" shrinkToFit="1"/>
      <protection locked="0"/>
    </xf>
    <xf numFmtId="176" fontId="21" fillId="2" borderId="1" xfId="0" applyNumberFormat="1" applyFont="1" applyFill="1" applyBorder="1" applyAlignment="1" applyProtection="1">
      <alignment horizontal="center" vertical="center" shrinkToFit="1"/>
      <protection locked="0"/>
    </xf>
    <xf numFmtId="176" fontId="27" fillId="3" borderId="8" xfId="0" applyNumberFormat="1" applyFont="1" applyFill="1" applyBorder="1" applyAlignment="1">
      <alignment vertical="center" wrapText="1"/>
    </xf>
    <xf numFmtId="176" fontId="27" fillId="3" borderId="10" xfId="0" applyNumberFormat="1" applyFont="1" applyFill="1" applyBorder="1" applyAlignment="1">
      <alignment vertical="center" wrapText="1"/>
    </xf>
    <xf numFmtId="176" fontId="27" fillId="3" borderId="1" xfId="0" applyNumberFormat="1" applyFont="1" applyFill="1" applyBorder="1" applyAlignment="1">
      <alignment vertical="center" wrapText="1"/>
    </xf>
    <xf numFmtId="176" fontId="27" fillId="3" borderId="12" xfId="0" applyNumberFormat="1" applyFont="1" applyFill="1" applyBorder="1" applyAlignment="1">
      <alignment vertical="center" wrapText="1"/>
    </xf>
    <xf numFmtId="0" fontId="5" fillId="0" borderId="0" xfId="0" applyFont="1" applyAlignment="1">
      <alignment horizontal="left" vertical="center" wrapText="1"/>
    </xf>
    <xf numFmtId="180" fontId="21" fillId="2" borderId="3" xfId="0" applyNumberFormat="1" applyFont="1" applyFill="1" applyBorder="1" applyAlignment="1" applyProtection="1">
      <alignment horizontal="center" vertical="center"/>
      <protection locked="0"/>
    </xf>
    <xf numFmtId="180" fontId="21" fillId="2" borderId="4" xfId="0" applyNumberFormat="1"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 xfId="0" applyFont="1" applyBorder="1" applyAlignment="1">
      <alignment vertical="center"/>
    </xf>
    <xf numFmtId="0" fontId="21" fillId="0" borderId="12" xfId="0" applyFont="1" applyBorder="1" applyAlignment="1">
      <alignment vertical="center"/>
    </xf>
    <xf numFmtId="0" fontId="21" fillId="0" borderId="0" xfId="0" applyFont="1" applyAlignment="1">
      <alignment vertical="center"/>
    </xf>
    <xf numFmtId="0" fontId="21" fillId="0" borderId="8" xfId="0" applyFont="1" applyBorder="1" applyAlignment="1" applyProtection="1">
      <alignment vertical="center"/>
    </xf>
    <xf numFmtId="0" fontId="21" fillId="0" borderId="10" xfId="0" applyFont="1" applyBorder="1" applyAlignment="1" applyProtection="1">
      <alignment vertical="center"/>
    </xf>
    <xf numFmtId="0" fontId="19" fillId="5" borderId="2" xfId="0" applyFont="1" applyFill="1" applyBorder="1" applyAlignment="1">
      <alignment horizontal="center" vertical="center"/>
    </xf>
    <xf numFmtId="38" fontId="14" fillId="3" borderId="98" xfId="2" applyFont="1" applyFill="1" applyBorder="1" applyAlignment="1" applyProtection="1">
      <alignment horizontal="center" vertical="center" wrapText="1"/>
      <protection locked="0"/>
    </xf>
    <xf numFmtId="38" fontId="14" fillId="3" borderId="99" xfId="2" applyFont="1" applyFill="1" applyBorder="1" applyAlignment="1" applyProtection="1">
      <alignment horizontal="center" vertical="center" wrapText="1"/>
      <protection locked="0"/>
    </xf>
    <xf numFmtId="38" fontId="14" fillId="3" borderId="100" xfId="2" applyFont="1" applyFill="1" applyBorder="1" applyAlignment="1" applyProtection="1">
      <alignment horizontal="center" vertical="center" wrapText="1"/>
      <protection locked="0"/>
    </xf>
    <xf numFmtId="38" fontId="14" fillId="3" borderId="101" xfId="2" applyFont="1" applyFill="1" applyBorder="1" applyAlignment="1" applyProtection="1">
      <alignment horizontal="center" vertical="center" wrapText="1"/>
      <protection locked="0"/>
    </xf>
    <xf numFmtId="38" fontId="14" fillId="3" borderId="102" xfId="2" applyFont="1" applyFill="1" applyBorder="1" applyAlignment="1" applyProtection="1">
      <alignment horizontal="center" vertical="center" wrapText="1"/>
      <protection locked="0"/>
    </xf>
    <xf numFmtId="38" fontId="14" fillId="3" borderId="103" xfId="2" applyFont="1" applyFill="1" applyBorder="1" applyAlignment="1" applyProtection="1">
      <alignment horizontal="center" vertical="center" wrapText="1"/>
      <protection locked="0"/>
    </xf>
    <xf numFmtId="0" fontId="11" fillId="0" borderId="9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92" xfId="0" applyFont="1" applyBorder="1" applyAlignment="1">
      <alignment horizontal="justify" vertical="center" wrapText="1"/>
    </xf>
    <xf numFmtId="0" fontId="11" fillId="0" borderId="22" xfId="0" applyFont="1" applyBorder="1" applyAlignment="1">
      <alignment horizontal="justify" vertical="center" wrapText="1"/>
    </xf>
    <xf numFmtId="0" fontId="14" fillId="0" borderId="3"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4" fillId="0" borderId="3" xfId="0" applyFont="1" applyBorder="1" applyAlignment="1">
      <alignment horizontal="left" vertical="center" wrapText="1"/>
    </xf>
    <xf numFmtId="0" fontId="14" fillId="0" borderId="18" xfId="0" applyFont="1" applyBorder="1" applyAlignment="1">
      <alignment horizontal="left" vertical="center" wrapText="1"/>
    </xf>
    <xf numFmtId="0" fontId="15" fillId="0" borderId="26" xfId="0" applyFont="1" applyBorder="1" applyAlignment="1">
      <alignment vertical="center" wrapText="1"/>
    </xf>
    <xf numFmtId="0" fontId="15" fillId="0" borderId="19" xfId="0" applyFont="1" applyBorder="1" applyAlignment="1">
      <alignment vertical="center" wrapText="1"/>
    </xf>
    <xf numFmtId="0" fontId="11" fillId="0" borderId="45" xfId="0" applyFont="1" applyBorder="1" applyAlignment="1">
      <alignment horizontal="center" vertical="center" textRotation="255" wrapText="1"/>
    </xf>
    <xf numFmtId="0" fontId="11" fillId="0" borderId="53" xfId="0" applyFont="1" applyBorder="1" applyAlignment="1">
      <alignment horizontal="center" vertical="center" textRotation="255" wrapText="1"/>
    </xf>
    <xf numFmtId="0" fontId="11" fillId="0" borderId="41" xfId="0" applyFont="1" applyBorder="1" applyAlignment="1">
      <alignment horizontal="center" vertical="center" textRotation="255" wrapText="1"/>
    </xf>
    <xf numFmtId="0" fontId="11" fillId="0" borderId="71" xfId="0" applyFont="1" applyBorder="1" applyAlignment="1">
      <alignment horizontal="center" vertical="center"/>
    </xf>
    <xf numFmtId="0" fontId="11" fillId="0" borderId="24" xfId="0" applyFont="1" applyBorder="1" applyAlignment="1">
      <alignment horizontal="center" vertical="center"/>
    </xf>
    <xf numFmtId="0" fontId="11" fillId="0" borderId="43" xfId="0" applyFont="1" applyBorder="1" applyAlignment="1">
      <alignment horizontal="center" vertical="center"/>
    </xf>
    <xf numFmtId="0" fontId="11"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vertical="center" wrapText="1"/>
    </xf>
    <xf numFmtId="0" fontId="0" fillId="0" borderId="10" xfId="0" applyBorder="1" applyAlignment="1">
      <alignment vertical="center" wrapText="1"/>
    </xf>
    <xf numFmtId="0" fontId="11" fillId="0" borderId="11" xfId="0" applyFont="1" applyBorder="1" applyAlignment="1">
      <alignment horizontal="center" vertical="center" wrapText="1"/>
    </xf>
    <xf numFmtId="0" fontId="0" fillId="0" borderId="1" xfId="0" applyBorder="1" applyAlignment="1">
      <alignment vertical="center" wrapText="1"/>
    </xf>
    <xf numFmtId="0" fontId="0" fillId="0" borderId="12" xfId="0"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0" applyFont="1" applyBorder="1" applyAlignment="1">
      <alignment vertical="center" wrapText="1"/>
    </xf>
    <xf numFmtId="0" fontId="0" fillId="0" borderId="32" xfId="0" applyBorder="1" applyAlignment="1">
      <alignment vertical="center"/>
    </xf>
    <xf numFmtId="0" fontId="0" fillId="0" borderId="0" xfId="0" applyAlignment="1">
      <alignment vertical="center"/>
    </xf>
    <xf numFmtId="0" fontId="11" fillId="0" borderId="94"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45" xfId="0" applyFont="1" applyBorder="1" applyAlignment="1">
      <alignment horizontal="center" vertical="center" textRotation="255"/>
    </xf>
    <xf numFmtId="0" fontId="0" fillId="0" borderId="53" xfId="0" applyBorder="1" applyAlignment="1">
      <alignment horizontal="center" vertical="center" textRotation="255"/>
    </xf>
    <xf numFmtId="0" fontId="0" fillId="0" borderId="91" xfId="0" applyBorder="1" applyAlignment="1">
      <alignment horizontal="center" vertical="center" textRotation="255"/>
    </xf>
    <xf numFmtId="0" fontId="11" fillId="0" borderId="73" xfId="0" applyFont="1" applyBorder="1" applyAlignment="1">
      <alignment horizontal="left" vertical="center"/>
    </xf>
    <xf numFmtId="0" fontId="0" fillId="0" borderId="33" xfId="0" applyBorder="1" applyAlignment="1">
      <alignment vertical="center"/>
    </xf>
    <xf numFmtId="0" fontId="0" fillId="0" borderId="74" xfId="0" applyBorder="1" applyAlignment="1">
      <alignment vertical="center"/>
    </xf>
    <xf numFmtId="0" fontId="11" fillId="0" borderId="3" xfId="0" applyFont="1" applyBorder="1" applyAlignment="1">
      <alignment horizontal="left" vertical="center"/>
    </xf>
    <xf numFmtId="178" fontId="11" fillId="0" borderId="88" xfId="0" applyNumberFormat="1" applyFont="1" applyBorder="1" applyAlignment="1">
      <alignment horizontal="right" vertical="center" wrapText="1"/>
    </xf>
    <xf numFmtId="0" fontId="0" fillId="0" borderId="89" xfId="0" applyBorder="1" applyAlignment="1">
      <alignment vertical="center" wrapText="1"/>
    </xf>
    <xf numFmtId="0" fontId="14" fillId="0" borderId="73" xfId="0" applyFont="1" applyBorder="1" applyAlignment="1">
      <alignment horizontal="justify" vertical="center" wrapText="1"/>
    </xf>
    <xf numFmtId="0" fontId="15" fillId="0" borderId="33" xfId="0" applyFont="1" applyBorder="1" applyAlignment="1">
      <alignment vertical="center" wrapText="1"/>
    </xf>
    <xf numFmtId="0" fontId="15" fillId="0" borderId="74" xfId="0" applyFont="1" applyBorder="1" applyAlignment="1">
      <alignment vertical="center" wrapText="1"/>
    </xf>
    <xf numFmtId="0" fontId="14" fillId="0" borderId="3" xfId="0" applyFont="1" applyBorder="1" applyAlignment="1">
      <alignment horizontal="justify" vertical="center" wrapText="1"/>
    </xf>
    <xf numFmtId="0" fontId="11" fillId="0" borderId="4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48" xfId="0"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1" fillId="0" borderId="0" xfId="0" applyFont="1" applyAlignment="1">
      <alignment horizontal="center" vertical="center"/>
    </xf>
    <xf numFmtId="0" fontId="14" fillId="0" borderId="34" xfId="0" applyFont="1" applyBorder="1" applyAlignment="1">
      <alignment horizontal="center" vertical="center"/>
    </xf>
    <xf numFmtId="0" fontId="15" fillId="0" borderId="35" xfId="0" applyFont="1" applyBorder="1" applyAlignment="1">
      <alignment horizontal="center" vertical="center"/>
    </xf>
    <xf numFmtId="0" fontId="11" fillId="2" borderId="36" xfId="0" applyFont="1" applyFill="1" applyBorder="1" applyAlignment="1">
      <alignment horizontal="center" vertical="center"/>
    </xf>
    <xf numFmtId="0" fontId="0" fillId="2" borderId="37" xfId="0" applyFill="1" applyBorder="1" applyAlignment="1">
      <alignment horizontal="center" vertical="center"/>
    </xf>
    <xf numFmtId="0" fontId="11" fillId="0" borderId="37" xfId="0" applyFont="1" applyBorder="1" applyAlignment="1">
      <alignment horizontal="center" vertical="center"/>
    </xf>
    <xf numFmtId="0" fontId="0" fillId="0" borderId="35" xfId="0" applyBorder="1" applyAlignment="1">
      <alignment horizontal="center" vertical="center"/>
    </xf>
    <xf numFmtId="0" fontId="11" fillId="0" borderId="36" xfId="0" applyFont="1" applyFill="1" applyBorder="1" applyAlignment="1">
      <alignment horizontal="center" vertical="center"/>
    </xf>
    <xf numFmtId="0" fontId="0" fillId="0" borderId="37" xfId="0" applyFill="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0" xfId="0" applyFont="1" applyAlignment="1">
      <alignment horizontal="center" vertical="center" shrinkToFi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0" borderId="105"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17" fontId="11" fillId="0" borderId="39" xfId="0" quotePrefix="1" applyNumberFormat="1" applyFont="1" applyBorder="1" applyAlignment="1">
      <alignment horizontal="center" vertical="center"/>
    </xf>
    <xf numFmtId="38" fontId="14" fillId="3" borderId="98" xfId="2" applyFont="1" applyFill="1" applyBorder="1" applyAlignment="1" applyProtection="1">
      <alignment horizontal="center" vertical="center" wrapText="1"/>
    </xf>
    <xf numFmtId="38" fontId="14" fillId="3" borderId="99" xfId="2" applyFont="1" applyFill="1" applyBorder="1" applyAlignment="1" applyProtection="1">
      <alignment horizontal="center" vertical="center" wrapText="1"/>
    </xf>
    <xf numFmtId="38" fontId="14" fillId="3" borderId="100" xfId="2" applyFont="1" applyFill="1" applyBorder="1" applyAlignment="1" applyProtection="1">
      <alignment horizontal="center" vertical="center" wrapText="1"/>
    </xf>
    <xf numFmtId="38" fontId="14" fillId="3" borderId="101" xfId="2" applyFont="1" applyFill="1" applyBorder="1" applyAlignment="1" applyProtection="1">
      <alignment horizontal="center" vertical="center" wrapText="1"/>
    </xf>
    <xf numFmtId="38" fontId="14" fillId="3" borderId="102" xfId="2" applyFont="1" applyFill="1" applyBorder="1" applyAlignment="1" applyProtection="1">
      <alignment horizontal="center" vertical="center" wrapText="1"/>
    </xf>
    <xf numFmtId="38" fontId="14" fillId="3" borderId="103" xfId="2" applyFont="1" applyFill="1" applyBorder="1" applyAlignment="1" applyProtection="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mlaLink="判定!$C$8"/>
</file>

<file path=xl/ctrlProps/ctrlProp4.xml><?xml version="1.0" encoding="utf-8"?>
<formControlPr xmlns="http://schemas.microsoft.com/office/spreadsheetml/2009/9/main" objectType="CheckBox" fmlaLink="判定!$D$8"/>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mlaLink="判定!$C$4"/>
</file>

<file path=xl/ctrlProps/ctrlProp15.xml><?xml version="1.0" encoding="utf-8"?>
<formControlPr xmlns="http://schemas.microsoft.com/office/spreadsheetml/2009/9/main" objectType="CheckBox" fmlaLink="判定!$D$4"/>
</file>

<file path=xl/ctrlProps/ctrlProp16.xml><?xml version="1.0" encoding="utf-8"?>
<formControlPr xmlns="http://schemas.microsoft.com/office/spreadsheetml/2009/9/main" objectType="CheckBox" fmlaLink="判定!$E$4"/>
</file>

<file path=xl/ctrlProps/ctrlProp17.xml><?xml version="1.0" encoding="utf-8"?>
<formControlPr xmlns="http://schemas.microsoft.com/office/spreadsheetml/2009/9/main" objectType="CheckBox" fmlaLink="判定!$F$4"/>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57150</xdr:colOff>
          <xdr:row>48</xdr:row>
          <xdr:rowOff>38100</xdr:rowOff>
        </xdr:from>
        <xdr:to>
          <xdr:col>0</xdr:col>
          <xdr:colOff>247650</xdr:colOff>
          <xdr:row>48</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0</xdr:col>
          <xdr:colOff>247650</xdr:colOff>
          <xdr:row>49</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28575</xdr:rowOff>
        </xdr:from>
        <xdr:to>
          <xdr:col>0</xdr:col>
          <xdr:colOff>247650</xdr:colOff>
          <xdr:row>50</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9525</xdr:colOff>
          <xdr:row>32</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180975</xdr:rowOff>
        </xdr:from>
        <xdr:to>
          <xdr:col>6</xdr:col>
          <xdr:colOff>390525</xdr:colOff>
          <xdr:row>31</xdr:row>
          <xdr:rowOff>171450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190500</xdr:rowOff>
        </xdr:from>
        <xdr:to>
          <xdr:col>3</xdr:col>
          <xdr:colOff>0</xdr:colOff>
          <xdr:row>34</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0</xdr:rowOff>
        </xdr:from>
        <xdr:to>
          <xdr:col>3</xdr:col>
          <xdr:colOff>0</xdr:colOff>
          <xdr:row>37</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9525</xdr:rowOff>
        </xdr:from>
        <xdr:to>
          <xdr:col>3</xdr:col>
          <xdr:colOff>19050</xdr:colOff>
          <xdr:row>30</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0</xdr:rowOff>
        </xdr:from>
        <xdr:to>
          <xdr:col>6</xdr:col>
          <xdr:colOff>390525</xdr:colOff>
          <xdr:row>30</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190500</xdr:rowOff>
        </xdr:from>
        <xdr:to>
          <xdr:col>3</xdr:col>
          <xdr:colOff>0</xdr:colOff>
          <xdr:row>38</xdr:row>
          <xdr:rowOff>180975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190500</xdr:rowOff>
        </xdr:from>
        <xdr:to>
          <xdr:col>3</xdr:col>
          <xdr:colOff>0</xdr:colOff>
          <xdr:row>40</xdr:row>
          <xdr:rowOff>180975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39</xdr:row>
          <xdr:rowOff>190500</xdr:rowOff>
        </xdr:from>
        <xdr:to>
          <xdr:col>7</xdr:col>
          <xdr:colOff>419100</xdr:colOff>
          <xdr:row>40</xdr:row>
          <xdr:rowOff>180975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190500</xdr:rowOff>
        </xdr:from>
        <xdr:to>
          <xdr:col>2</xdr:col>
          <xdr:colOff>371475</xdr:colOff>
          <xdr:row>39</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190500</xdr:rowOff>
        </xdr:from>
        <xdr:to>
          <xdr:col>2</xdr:col>
          <xdr:colOff>371475</xdr:colOff>
          <xdr:row>40</xdr:row>
          <xdr:rowOff>180975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38</xdr:row>
          <xdr:rowOff>9525</xdr:rowOff>
        </xdr:from>
        <xdr:to>
          <xdr:col>13</xdr:col>
          <xdr:colOff>95250</xdr:colOff>
          <xdr:row>39</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47625</xdr:rowOff>
        </xdr:from>
        <xdr:to>
          <xdr:col>2</xdr:col>
          <xdr:colOff>333375</xdr:colOff>
          <xdr:row>19</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47625</xdr:rowOff>
        </xdr:from>
        <xdr:to>
          <xdr:col>4</xdr:col>
          <xdr:colOff>361950</xdr:colOff>
          <xdr:row>19</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xdr:row>
          <xdr:rowOff>47625</xdr:rowOff>
        </xdr:from>
        <xdr:to>
          <xdr:col>6</xdr:col>
          <xdr:colOff>419100</xdr:colOff>
          <xdr:row>19</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47625</xdr:rowOff>
        </xdr:from>
        <xdr:to>
          <xdr:col>8</xdr:col>
          <xdr:colOff>428625</xdr:colOff>
          <xdr:row>19</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28575</xdr:rowOff>
        </xdr:from>
        <xdr:to>
          <xdr:col>0</xdr:col>
          <xdr:colOff>247650</xdr:colOff>
          <xdr:row>61</xdr:row>
          <xdr:rowOff>219075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28575</xdr:rowOff>
        </xdr:from>
        <xdr:to>
          <xdr:col>0</xdr:col>
          <xdr:colOff>247650</xdr:colOff>
          <xdr:row>60</xdr:row>
          <xdr:rowOff>219075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28575</xdr:rowOff>
        </xdr:from>
        <xdr:to>
          <xdr:col>0</xdr:col>
          <xdr:colOff>247650</xdr:colOff>
          <xdr:row>58</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28575</xdr:rowOff>
        </xdr:from>
        <xdr:to>
          <xdr:col>0</xdr:col>
          <xdr:colOff>247650</xdr:colOff>
          <xdr:row>57</xdr:row>
          <xdr:rowOff>219075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28575</xdr:rowOff>
        </xdr:from>
        <xdr:to>
          <xdr:col>0</xdr:col>
          <xdr:colOff>247650</xdr:colOff>
          <xdr:row>56</xdr:row>
          <xdr:rowOff>219075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xdr:row>
          <xdr:rowOff>28575</xdr:rowOff>
        </xdr:from>
        <xdr:to>
          <xdr:col>0</xdr:col>
          <xdr:colOff>247650</xdr:colOff>
          <xdr:row>53</xdr:row>
          <xdr:rowOff>219075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28575</xdr:rowOff>
        </xdr:from>
        <xdr:to>
          <xdr:col>0</xdr:col>
          <xdr:colOff>247650</xdr:colOff>
          <xdr:row>52</xdr:row>
          <xdr:rowOff>219075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28575</xdr:rowOff>
        </xdr:from>
        <xdr:to>
          <xdr:col>0</xdr:col>
          <xdr:colOff>247650</xdr:colOff>
          <xdr:row>51</xdr:row>
          <xdr:rowOff>219075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28575</xdr:rowOff>
        </xdr:from>
        <xdr:to>
          <xdr:col>0</xdr:col>
          <xdr:colOff>247650</xdr:colOff>
          <xdr:row>59</xdr:row>
          <xdr:rowOff>219075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9525</xdr:rowOff>
        </xdr:from>
        <xdr:to>
          <xdr:col>13</xdr:col>
          <xdr:colOff>95250</xdr:colOff>
          <xdr:row>40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40</xdr:row>
          <xdr:rowOff>38100</xdr:rowOff>
        </xdr:from>
        <xdr:to>
          <xdr:col>13</xdr:col>
          <xdr:colOff>95250</xdr:colOff>
          <xdr:row>41</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28575</xdr:rowOff>
        </xdr:from>
        <xdr:to>
          <xdr:col>0</xdr:col>
          <xdr:colOff>247650</xdr:colOff>
          <xdr:row>54</xdr:row>
          <xdr:rowOff>219075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38</xdr:row>
          <xdr:rowOff>190500</xdr:rowOff>
        </xdr:from>
        <xdr:to>
          <xdr:col>7</xdr:col>
          <xdr:colOff>419100</xdr:colOff>
          <xdr:row>39</xdr:row>
          <xdr:rowOff>180975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190500</xdr:rowOff>
        </xdr:from>
        <xdr:to>
          <xdr:col>7</xdr:col>
          <xdr:colOff>419100</xdr:colOff>
          <xdr:row>38</xdr:row>
          <xdr:rowOff>180975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180975</xdr:rowOff>
        </xdr:from>
        <xdr:to>
          <xdr:col>2</xdr:col>
          <xdr:colOff>371475</xdr:colOff>
          <xdr:row>41</xdr:row>
          <xdr:rowOff>171450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41</xdr:row>
          <xdr:rowOff>9525</xdr:rowOff>
        </xdr:from>
        <xdr:to>
          <xdr:col>7</xdr:col>
          <xdr:colOff>419100</xdr:colOff>
          <xdr:row>42</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5"/>
  <sheetViews>
    <sheetView view="pageBreakPreview" zoomScale="115" zoomScaleNormal="100" zoomScaleSheetLayoutView="115" workbookViewId="0">
      <selection activeCell="A2" sqref="A2:R2"/>
    </sheetView>
  </sheetViews>
  <sheetFormatPr defaultColWidth="9" defaultRowHeight="13.5" x14ac:dyDescent="0.15"/>
  <cols>
    <col min="1" max="1" width="4" style="8" customWidth="1"/>
    <col min="2" max="2" width="12.125" style="8" customWidth="1"/>
    <col min="3" max="3" width="5.5" style="8" customWidth="1"/>
    <col min="4" max="4" width="9" style="8" customWidth="1"/>
    <col min="5" max="5" width="6.25" style="8" customWidth="1"/>
    <col min="6" max="6" width="9" style="8"/>
    <col min="7" max="7" width="7.5" style="8" customWidth="1"/>
    <col min="8" max="8" width="9" style="8" customWidth="1"/>
    <col min="9" max="9" width="8" style="8" customWidth="1"/>
    <col min="10" max="10" width="5.375" style="8" customWidth="1"/>
    <col min="11" max="11" width="3.625" style="8" customWidth="1"/>
    <col min="12" max="12" width="15.125" style="8" customWidth="1"/>
    <col min="13" max="13" width="3.625" style="8" customWidth="1"/>
    <col min="14" max="14" width="3.75" style="8" customWidth="1"/>
    <col min="15" max="15" width="4.375" style="8" customWidth="1"/>
    <col min="16" max="16" width="3.625" style="8" customWidth="1"/>
    <col min="17" max="17" width="4.375" style="8" customWidth="1"/>
    <col min="18" max="18" width="7.25" style="8" customWidth="1"/>
    <col min="19" max="19" width="9" style="8"/>
    <col min="20" max="20" width="9.5" style="8" bestFit="1" customWidth="1"/>
    <col min="21" max="16384" width="9" style="8"/>
  </cols>
  <sheetData>
    <row r="1" spans="1:24" s="2" customFormat="1" ht="20.100000000000001" customHeight="1" x14ac:dyDescent="0.15">
      <c r="A1" s="116" t="s">
        <v>166</v>
      </c>
      <c r="B1" s="116"/>
      <c r="C1" s="116"/>
      <c r="D1" s="116"/>
      <c r="E1" s="116"/>
      <c r="F1" s="116"/>
      <c r="G1" s="117"/>
      <c r="H1" s="116"/>
      <c r="I1" s="116"/>
      <c r="J1" s="116"/>
      <c r="K1" s="116"/>
      <c r="L1" s="116"/>
      <c r="M1" s="116"/>
      <c r="N1" s="116"/>
      <c r="O1" s="116"/>
      <c r="P1" s="116"/>
      <c r="Q1" s="116"/>
      <c r="R1" s="116"/>
      <c r="V1" s="3"/>
    </row>
    <row r="2" spans="1:24" s="2" customFormat="1" ht="20.100000000000001" customHeight="1" x14ac:dyDescent="0.15">
      <c r="A2" s="242" t="s">
        <v>167</v>
      </c>
      <c r="B2" s="242"/>
      <c r="C2" s="242"/>
      <c r="D2" s="242"/>
      <c r="E2" s="242"/>
      <c r="F2" s="242"/>
      <c r="G2" s="242"/>
      <c r="H2" s="242"/>
      <c r="I2" s="242"/>
      <c r="J2" s="242"/>
      <c r="K2" s="242"/>
      <c r="L2" s="242"/>
      <c r="M2" s="242"/>
      <c r="N2" s="242"/>
      <c r="O2" s="242"/>
      <c r="P2" s="242"/>
      <c r="Q2" s="242"/>
      <c r="R2" s="242"/>
      <c r="V2" s="4"/>
    </row>
    <row r="3" spans="1:24" s="2" customFormat="1" ht="15.75" customHeight="1" x14ac:dyDescent="0.15">
      <c r="A3" s="118"/>
      <c r="B3" s="118"/>
      <c r="C3" s="118"/>
      <c r="D3" s="118"/>
      <c r="E3" s="118"/>
      <c r="F3" s="118"/>
      <c r="G3" s="118"/>
      <c r="H3" s="118"/>
      <c r="I3" s="118"/>
      <c r="J3" s="118"/>
      <c r="K3" s="118"/>
      <c r="L3" s="118"/>
      <c r="M3" s="118"/>
      <c r="N3" s="118"/>
      <c r="O3" s="118"/>
      <c r="P3" s="118"/>
      <c r="Q3" s="118"/>
      <c r="R3" s="118"/>
      <c r="V3" s="4"/>
    </row>
    <row r="4" spans="1:24" s="2" customFormat="1" ht="20.100000000000001" customHeight="1" x14ac:dyDescent="0.15">
      <c r="A4" s="116"/>
      <c r="B4" s="116"/>
      <c r="C4" s="116"/>
      <c r="D4" s="116"/>
      <c r="E4" s="116"/>
      <c r="F4" s="116"/>
      <c r="G4" s="116"/>
      <c r="H4" s="116"/>
      <c r="I4" s="116"/>
      <c r="J4" s="119"/>
      <c r="K4" s="119"/>
      <c r="L4" s="120" t="s">
        <v>38</v>
      </c>
      <c r="M4" s="121"/>
      <c r="N4" s="122" t="s">
        <v>37</v>
      </c>
      <c r="O4" s="121"/>
      <c r="P4" s="122" t="s">
        <v>68</v>
      </c>
      <c r="Q4" s="121"/>
      <c r="R4" s="122" t="s">
        <v>67</v>
      </c>
      <c r="T4" s="10"/>
      <c r="V4" s="4"/>
    </row>
    <row r="5" spans="1:24" s="2" customFormat="1" ht="15.75" customHeight="1" x14ac:dyDescent="0.15">
      <c r="A5" s="116"/>
      <c r="B5" s="116"/>
      <c r="C5" s="116"/>
      <c r="D5" s="116"/>
      <c r="E5" s="116"/>
      <c r="F5" s="116"/>
      <c r="G5" s="116"/>
      <c r="H5" s="116"/>
      <c r="I5" s="116"/>
      <c r="J5" s="116"/>
      <c r="K5" s="116"/>
      <c r="L5" s="116"/>
      <c r="M5" s="116"/>
      <c r="N5" s="116"/>
      <c r="O5" s="116"/>
      <c r="P5" s="116"/>
      <c r="Q5" s="116"/>
      <c r="R5" s="123"/>
      <c r="T5" s="10"/>
      <c r="V5" s="4"/>
    </row>
    <row r="6" spans="1:24" s="2" customFormat="1" ht="20.100000000000001" customHeight="1" x14ac:dyDescent="0.15">
      <c r="A6" s="116" t="s">
        <v>168</v>
      </c>
      <c r="B6" s="116"/>
      <c r="C6" s="116"/>
      <c r="D6" s="116"/>
      <c r="E6" s="116"/>
      <c r="F6" s="116"/>
      <c r="G6" s="116"/>
      <c r="H6" s="116"/>
      <c r="I6" s="116"/>
      <c r="J6" s="116"/>
      <c r="K6" s="116"/>
      <c r="L6" s="116"/>
      <c r="M6" s="116"/>
      <c r="N6" s="116"/>
      <c r="O6" s="116"/>
      <c r="P6" s="116"/>
      <c r="Q6" s="116"/>
      <c r="R6" s="116"/>
      <c r="T6" s="10"/>
      <c r="V6" s="5"/>
    </row>
    <row r="7" spans="1:24" s="2" customFormat="1" ht="15" customHeight="1" x14ac:dyDescent="0.15">
      <c r="A7" s="116"/>
      <c r="B7" s="116"/>
      <c r="C7" s="116"/>
      <c r="D7" s="116"/>
      <c r="E7" s="116"/>
      <c r="F7" s="116"/>
      <c r="G7" s="116"/>
      <c r="H7" s="116"/>
      <c r="I7" s="116"/>
      <c r="J7" s="116"/>
      <c r="K7" s="116"/>
      <c r="L7" s="116"/>
      <c r="M7" s="116"/>
      <c r="N7" s="116"/>
      <c r="O7" s="116"/>
      <c r="P7" s="116"/>
      <c r="Q7" s="116"/>
      <c r="R7" s="116"/>
      <c r="V7" s="5"/>
    </row>
    <row r="8" spans="1:24" s="2" customFormat="1" ht="20.100000000000001" customHeight="1" x14ac:dyDescent="0.15">
      <c r="A8" s="116"/>
      <c r="B8" s="116"/>
      <c r="C8" s="116"/>
      <c r="D8" s="116"/>
      <c r="E8" s="116"/>
      <c r="F8" s="116"/>
      <c r="G8" s="116"/>
      <c r="H8" s="116"/>
      <c r="I8" s="116" t="s">
        <v>3</v>
      </c>
      <c r="J8" s="124"/>
      <c r="K8" s="124"/>
      <c r="L8" s="124"/>
      <c r="M8" s="124"/>
      <c r="N8" s="124"/>
      <c r="O8" s="124"/>
      <c r="P8" s="124"/>
      <c r="Q8" s="124"/>
      <c r="R8" s="116"/>
      <c r="V8" s="3"/>
    </row>
    <row r="9" spans="1:24" s="2" customFormat="1" ht="20.100000000000001" customHeight="1" x14ac:dyDescent="0.15">
      <c r="A9" s="116"/>
      <c r="B9" s="116"/>
      <c r="C9" s="116"/>
      <c r="D9" s="116"/>
      <c r="E9" s="116"/>
      <c r="F9" s="116"/>
      <c r="G9" s="116"/>
      <c r="H9" s="116"/>
      <c r="I9" s="260" t="s">
        <v>28</v>
      </c>
      <c r="J9" s="260"/>
      <c r="K9" s="124" t="s">
        <v>21</v>
      </c>
      <c r="L9" s="254"/>
      <c r="M9" s="254"/>
      <c r="N9" s="254"/>
      <c r="O9" s="119"/>
      <c r="P9" s="119"/>
      <c r="Q9" s="119"/>
      <c r="R9" s="116"/>
      <c r="V9" s="3"/>
    </row>
    <row r="10" spans="1:24" s="2" customFormat="1" ht="20.100000000000001" customHeight="1" x14ac:dyDescent="0.15">
      <c r="A10" s="116"/>
      <c r="B10" s="116"/>
      <c r="C10" s="116"/>
      <c r="D10" s="116"/>
      <c r="E10" s="116"/>
      <c r="F10" s="116"/>
      <c r="G10" s="116"/>
      <c r="H10" s="116"/>
      <c r="I10" s="116"/>
      <c r="J10" s="124"/>
      <c r="K10" s="254"/>
      <c r="L10" s="254"/>
      <c r="M10" s="254"/>
      <c r="N10" s="254"/>
      <c r="O10" s="254"/>
      <c r="P10" s="254"/>
      <c r="Q10" s="254"/>
      <c r="R10" s="116"/>
    </row>
    <row r="11" spans="1:24" s="2" customFormat="1" ht="27.75" customHeight="1" x14ac:dyDescent="0.15">
      <c r="A11" s="116"/>
      <c r="B11" s="116"/>
      <c r="C11" s="116"/>
      <c r="D11" s="116"/>
      <c r="E11" s="116"/>
      <c r="F11" s="116"/>
      <c r="G11" s="116"/>
      <c r="H11" s="116"/>
      <c r="I11" s="260" t="s" ph="1">
        <v>9</v>
      </c>
      <c r="J11" s="260"/>
      <c r="K11" s="254" ph="1"/>
      <c r="L11" s="254"/>
      <c r="M11" s="254"/>
      <c r="N11" s="254"/>
      <c r="O11" s="254"/>
      <c r="P11" s="254"/>
      <c r="Q11" s="254"/>
      <c r="R11" s="125"/>
      <c r="V11" s="3"/>
    </row>
    <row r="12" spans="1:24" s="2" customFormat="1" ht="20.100000000000001" customHeight="1" x14ac:dyDescent="0.15">
      <c r="A12" s="116"/>
      <c r="B12" s="116"/>
      <c r="C12" s="116"/>
      <c r="D12" s="116"/>
      <c r="E12" s="116"/>
      <c r="F12" s="116"/>
      <c r="G12" s="116"/>
      <c r="H12" s="116"/>
      <c r="I12" s="251" t="s">
        <v>25</v>
      </c>
      <c r="J12" s="251"/>
      <c r="K12" s="254"/>
      <c r="L12" s="254"/>
      <c r="M12" s="254"/>
      <c r="N12" s="254"/>
      <c r="O12" s="254"/>
      <c r="P12" s="254"/>
      <c r="Q12" s="254"/>
      <c r="R12" s="126"/>
      <c r="V12" s="3" t="s">
        <v>2</v>
      </c>
    </row>
    <row r="13" spans="1:24" s="2" customFormat="1" ht="20.100000000000001" customHeight="1" x14ac:dyDescent="0.15">
      <c r="A13" s="116"/>
      <c r="B13" s="116"/>
      <c r="C13" s="116"/>
      <c r="D13" s="116"/>
      <c r="E13" s="116"/>
      <c r="F13" s="116"/>
      <c r="G13" s="116"/>
      <c r="H13" s="116"/>
      <c r="I13" s="276"/>
      <c r="J13" s="276"/>
      <c r="K13" s="264"/>
      <c r="L13" s="264"/>
      <c r="M13" s="264"/>
      <c r="N13" s="264"/>
      <c r="O13" s="264"/>
      <c r="P13" s="264"/>
      <c r="Q13" s="264"/>
      <c r="R13" s="126"/>
      <c r="V13" s="3" t="s" ph="1">
        <v>0</v>
      </c>
      <c r="W13" s="2" ph="1"/>
      <c r="X13" s="2" ph="1"/>
    </row>
    <row r="14" spans="1:24" s="2" customFormat="1" ht="19.5" customHeight="1" x14ac:dyDescent="0.15">
      <c r="A14" s="243" t="s">
        <v>169</v>
      </c>
      <c r="B14" s="243"/>
      <c r="C14" s="243"/>
      <c r="D14" s="243"/>
      <c r="E14" s="243"/>
      <c r="F14" s="243"/>
      <c r="G14" s="243"/>
      <c r="H14" s="243"/>
      <c r="I14" s="243"/>
      <c r="J14" s="243"/>
      <c r="K14" s="243"/>
      <c r="L14" s="243"/>
      <c r="M14" s="243"/>
      <c r="N14" s="243"/>
      <c r="O14" s="243"/>
      <c r="P14" s="243"/>
      <c r="Q14" s="243"/>
      <c r="R14" s="243"/>
      <c r="V14" s="3"/>
    </row>
    <row r="15" spans="1:24" s="2" customFormat="1" ht="19.5" customHeight="1" x14ac:dyDescent="0.15">
      <c r="A15" s="243"/>
      <c r="B15" s="243"/>
      <c r="C15" s="243"/>
      <c r="D15" s="243"/>
      <c r="E15" s="243"/>
      <c r="F15" s="243"/>
      <c r="G15" s="243"/>
      <c r="H15" s="243"/>
      <c r="I15" s="243"/>
      <c r="J15" s="243"/>
      <c r="K15" s="243"/>
      <c r="L15" s="243"/>
      <c r="M15" s="243"/>
      <c r="N15" s="243"/>
      <c r="O15" s="243"/>
      <c r="P15" s="243"/>
      <c r="Q15" s="243"/>
      <c r="R15" s="243"/>
      <c r="V15" s="3" t="s">
        <v>1</v>
      </c>
    </row>
    <row r="16" spans="1:24" s="2" customFormat="1" ht="20.100000000000001" customHeight="1" x14ac:dyDescent="0.15">
      <c r="A16" s="244" t="s">
        <v>5</v>
      </c>
      <c r="B16" s="244"/>
      <c r="C16" s="244"/>
      <c r="D16" s="244"/>
      <c r="E16" s="244"/>
      <c r="F16" s="244"/>
      <c r="G16" s="244"/>
      <c r="H16" s="244"/>
      <c r="I16" s="244"/>
      <c r="J16" s="244"/>
      <c r="K16" s="244"/>
      <c r="L16" s="244"/>
      <c r="M16" s="244"/>
      <c r="N16" s="244"/>
      <c r="O16" s="244"/>
      <c r="P16" s="244"/>
      <c r="Q16" s="244"/>
      <c r="R16" s="244"/>
      <c r="V16" s="3" t="s">
        <v>4</v>
      </c>
    </row>
    <row r="17" spans="1:22" s="2" customFormat="1" ht="20.100000000000001" customHeight="1" x14ac:dyDescent="0.15">
      <c r="A17" s="116" t="s">
        <v>10</v>
      </c>
      <c r="B17" s="116"/>
      <c r="C17" s="116"/>
      <c r="D17" s="116"/>
      <c r="E17" s="116"/>
      <c r="F17" s="116"/>
      <c r="G17" s="116"/>
      <c r="H17" s="116"/>
      <c r="I17" s="116"/>
      <c r="J17" s="116"/>
      <c r="K17" s="116"/>
      <c r="L17" s="116"/>
      <c r="M17" s="116"/>
      <c r="N17" s="116"/>
      <c r="O17" s="116"/>
      <c r="P17" s="116"/>
      <c r="Q17" s="116"/>
      <c r="R17" s="116"/>
      <c r="V17" s="4"/>
    </row>
    <row r="18" spans="1:22" s="2" customFormat="1" ht="20.100000000000001" customHeight="1" x14ac:dyDescent="0.15">
      <c r="A18" s="245" t="s">
        <v>19</v>
      </c>
      <c r="B18" s="127" t="s">
        <v>11</v>
      </c>
      <c r="C18" s="128" t="s">
        <v>21</v>
      </c>
      <c r="D18" s="129"/>
      <c r="E18" s="246"/>
      <c r="F18" s="247"/>
      <c r="G18" s="247"/>
      <c r="H18" s="248"/>
      <c r="I18" s="127" t="s">
        <v>14</v>
      </c>
      <c r="J18" s="252"/>
      <c r="K18" s="253"/>
      <c r="L18" s="253"/>
      <c r="M18" s="253"/>
      <c r="N18" s="253"/>
      <c r="O18" s="253"/>
      <c r="P18" s="253"/>
      <c r="Q18" s="256" t="s">
        <v>15</v>
      </c>
      <c r="R18" s="257"/>
      <c r="T18" s="1"/>
      <c r="V18" s="3"/>
    </row>
    <row r="19" spans="1:22" s="2" customFormat="1" ht="20.100000000000001" customHeight="1" x14ac:dyDescent="0.15">
      <c r="A19" s="245"/>
      <c r="B19" s="127" t="s">
        <v>12</v>
      </c>
      <c r="C19" s="249"/>
      <c r="D19" s="250"/>
      <c r="E19" s="130" t="s">
        <v>13</v>
      </c>
      <c r="F19" s="123" t="s">
        <v>31</v>
      </c>
      <c r="G19" s="131"/>
      <c r="H19" s="132" t="s">
        <v>32</v>
      </c>
      <c r="I19" s="127" t="s">
        <v>17</v>
      </c>
      <c r="J19" s="252"/>
      <c r="K19" s="253"/>
      <c r="L19" s="253"/>
      <c r="M19" s="253"/>
      <c r="N19" s="253"/>
      <c r="O19" s="253"/>
      <c r="P19" s="253"/>
      <c r="Q19" s="258" t="s">
        <v>16</v>
      </c>
      <c r="R19" s="259"/>
    </row>
    <row r="20" spans="1:22" s="2" customFormat="1" ht="20.100000000000001" customHeight="1" x14ac:dyDescent="0.15">
      <c r="A20" s="245"/>
      <c r="B20" s="160" t="s">
        <v>170</v>
      </c>
      <c r="C20" s="133"/>
      <c r="D20" s="134" t="s">
        <v>22</v>
      </c>
      <c r="E20" s="133"/>
      <c r="F20" s="134" t="s">
        <v>23</v>
      </c>
      <c r="G20" s="133"/>
      <c r="H20" s="134" t="s">
        <v>86</v>
      </c>
      <c r="I20" s="133"/>
      <c r="J20" s="255" t="s">
        <v>87</v>
      </c>
      <c r="K20" s="255"/>
      <c r="L20" s="135" t="s">
        <v>18</v>
      </c>
      <c r="M20" s="302"/>
      <c r="N20" s="303"/>
      <c r="O20" s="303"/>
      <c r="P20" s="303"/>
      <c r="Q20" s="256" t="s">
        <v>20</v>
      </c>
      <c r="R20" s="257"/>
    </row>
    <row r="21" spans="1:22" s="2" customFormat="1" ht="19.5" customHeight="1" x14ac:dyDescent="0.15">
      <c r="A21" s="265" t="s">
        <v>27</v>
      </c>
      <c r="B21" s="266"/>
      <c r="C21" s="268"/>
      <c r="D21" s="268"/>
      <c r="E21" s="268"/>
      <c r="F21" s="268"/>
      <c r="G21" s="269" t="s">
        <v>171</v>
      </c>
      <c r="H21" s="269"/>
      <c r="I21" s="270"/>
      <c r="J21" s="271"/>
      <c r="K21" s="271"/>
      <c r="L21" s="271"/>
      <c r="M21" s="271"/>
      <c r="N21" s="271"/>
      <c r="O21" s="271"/>
      <c r="P21" s="271"/>
      <c r="Q21" s="271"/>
      <c r="R21" s="272"/>
    </row>
    <row r="22" spans="1:22" s="2" customFormat="1" ht="15" customHeight="1" x14ac:dyDescent="0.15">
      <c r="A22" s="136"/>
      <c r="B22" s="137"/>
      <c r="C22" s="137"/>
      <c r="D22" s="137"/>
      <c r="E22" s="137"/>
      <c r="F22" s="137"/>
      <c r="G22" s="138"/>
      <c r="H22" s="137"/>
      <c r="I22" s="119"/>
      <c r="J22" s="119"/>
      <c r="K22" s="119"/>
      <c r="L22" s="119"/>
      <c r="M22" s="119"/>
      <c r="N22" s="119"/>
      <c r="O22" s="119"/>
      <c r="P22" s="119"/>
      <c r="Q22" s="119"/>
      <c r="R22" s="119"/>
    </row>
    <row r="23" spans="1:22" s="2" customFormat="1" ht="20.100000000000001" customHeight="1" x14ac:dyDescent="0.15">
      <c r="A23" s="125" t="s">
        <v>35</v>
      </c>
      <c r="B23" s="139"/>
      <c r="C23" s="139"/>
      <c r="D23" s="139"/>
      <c r="E23" s="139"/>
      <c r="F23" s="139"/>
      <c r="G23" s="139"/>
      <c r="H23" s="139"/>
      <c r="I23" s="125"/>
      <c r="J23" s="125"/>
      <c r="K23" s="125"/>
      <c r="L23" s="125"/>
      <c r="M23" s="125"/>
      <c r="N23" s="125"/>
      <c r="O23" s="125"/>
      <c r="P23" s="125"/>
      <c r="Q23" s="125"/>
      <c r="R23" s="125"/>
    </row>
    <row r="24" spans="1:22" s="2" customFormat="1" ht="19.5" customHeight="1" x14ac:dyDescent="0.15">
      <c r="A24" s="261" t="s">
        <v>29</v>
      </c>
      <c r="B24" s="257"/>
      <c r="C24" s="273"/>
      <c r="D24" s="274"/>
      <c r="E24" s="274"/>
      <c r="F24" s="274"/>
      <c r="G24" s="261" t="s">
        <v>24</v>
      </c>
      <c r="H24" s="257"/>
      <c r="I24" s="273"/>
      <c r="J24" s="274"/>
      <c r="K24" s="274"/>
      <c r="L24" s="274"/>
      <c r="M24" s="274"/>
      <c r="N24" s="274"/>
      <c r="O24" s="274"/>
      <c r="P24" s="274"/>
      <c r="Q24" s="274"/>
      <c r="R24" s="275"/>
    </row>
    <row r="25" spans="1:22" s="2" customFormat="1" ht="19.5" customHeight="1" x14ac:dyDescent="0.15">
      <c r="A25" s="265" t="s">
        <v>30</v>
      </c>
      <c r="B25" s="266"/>
      <c r="C25" s="140" t="s">
        <v>21</v>
      </c>
      <c r="D25" s="129"/>
      <c r="E25" s="288"/>
      <c r="F25" s="289"/>
      <c r="G25" s="289"/>
      <c r="H25" s="289"/>
      <c r="I25" s="289"/>
      <c r="J25" s="289"/>
      <c r="K25" s="289"/>
      <c r="L25" s="289"/>
      <c r="M25" s="289"/>
      <c r="N25" s="289"/>
      <c r="O25" s="289"/>
      <c r="P25" s="289"/>
      <c r="Q25" s="289"/>
      <c r="R25" s="290"/>
    </row>
    <row r="26" spans="1:22" s="2" customFormat="1" ht="19.5" customHeight="1" x14ac:dyDescent="0.15">
      <c r="A26" s="261" t="s">
        <v>25</v>
      </c>
      <c r="B26" s="257"/>
      <c r="C26" s="273"/>
      <c r="D26" s="274"/>
      <c r="E26" s="274"/>
      <c r="F26" s="274"/>
      <c r="G26" s="304" t="s">
        <v>26</v>
      </c>
      <c r="H26" s="305"/>
      <c r="I26" s="274"/>
      <c r="J26" s="274"/>
      <c r="K26" s="274"/>
      <c r="L26" s="274"/>
      <c r="M26" s="274"/>
      <c r="N26" s="274"/>
      <c r="O26" s="274"/>
      <c r="P26" s="274"/>
      <c r="Q26" s="274"/>
      <c r="R26" s="275"/>
      <c r="S26" s="6"/>
    </row>
    <row r="27" spans="1:22" s="2" customFormat="1" ht="15" customHeight="1" x14ac:dyDescent="0.15">
      <c r="A27" s="116"/>
      <c r="B27" s="116"/>
      <c r="C27" s="116"/>
      <c r="D27" s="116"/>
      <c r="E27" s="116"/>
      <c r="F27" s="116"/>
      <c r="G27" s="116"/>
      <c r="H27" s="116"/>
      <c r="I27" s="116"/>
      <c r="J27" s="116"/>
      <c r="K27" s="116"/>
      <c r="L27" s="116"/>
      <c r="M27" s="116"/>
      <c r="N27" s="116"/>
      <c r="O27" s="116"/>
      <c r="P27" s="116"/>
      <c r="Q27" s="116"/>
      <c r="R27" s="116"/>
    </row>
    <row r="28" spans="1:22" s="2" customFormat="1" ht="19.5" customHeight="1" x14ac:dyDescent="0.15">
      <c r="A28" s="125" t="s">
        <v>77</v>
      </c>
      <c r="B28" s="116"/>
      <c r="C28" s="116"/>
      <c r="D28" s="116"/>
      <c r="E28" s="116"/>
      <c r="F28" s="116"/>
      <c r="G28" s="116"/>
      <c r="H28" s="116"/>
      <c r="I28" s="116"/>
      <c r="J28" s="116"/>
      <c r="K28" s="116"/>
      <c r="L28" s="116"/>
      <c r="M28" s="116"/>
      <c r="N28" s="116"/>
      <c r="O28" s="116"/>
      <c r="P28" s="116"/>
      <c r="Q28" s="116"/>
      <c r="R28" s="116"/>
    </row>
    <row r="29" spans="1:22" s="2" customFormat="1" ht="19.5" customHeight="1" x14ac:dyDescent="0.15">
      <c r="A29" s="267" t="s">
        <v>160</v>
      </c>
      <c r="B29" s="267"/>
      <c r="C29" s="267"/>
      <c r="D29" s="267"/>
      <c r="E29" s="267"/>
      <c r="F29" s="267"/>
      <c r="G29" s="267"/>
      <c r="H29" s="267"/>
      <c r="I29" s="267"/>
      <c r="J29" s="267"/>
      <c r="K29" s="267"/>
      <c r="L29" s="267"/>
      <c r="M29" s="267"/>
      <c r="N29" s="267"/>
      <c r="O29" s="267"/>
      <c r="P29" s="267"/>
      <c r="Q29" s="267"/>
      <c r="R29" s="267"/>
    </row>
    <row r="30" spans="1:22" s="2" customFormat="1" ht="15.6" customHeight="1" x14ac:dyDescent="0.15">
      <c r="A30" s="261" t="s">
        <v>40</v>
      </c>
      <c r="B30" s="257"/>
      <c r="C30" s="133"/>
      <c r="D30" s="262" t="s">
        <v>39</v>
      </c>
      <c r="E30" s="262"/>
      <c r="F30" s="262"/>
      <c r="G30" s="141"/>
      <c r="H30" s="262" t="s">
        <v>141</v>
      </c>
      <c r="I30" s="262"/>
      <c r="J30" s="262"/>
      <c r="K30" s="262"/>
      <c r="L30" s="262"/>
      <c r="M30" s="262"/>
      <c r="N30" s="262"/>
      <c r="O30" s="262"/>
      <c r="P30" s="262"/>
      <c r="Q30" s="262"/>
      <c r="R30" s="263"/>
    </row>
    <row r="31" spans="1:22" s="2" customFormat="1" ht="15.6" customHeight="1" x14ac:dyDescent="0.15">
      <c r="A31" s="283" t="s">
        <v>41</v>
      </c>
      <c r="B31" s="284"/>
      <c r="C31" s="142" t="s">
        <v>42</v>
      </c>
      <c r="D31" s="138"/>
      <c r="E31" s="138"/>
      <c r="F31" s="138"/>
      <c r="G31" s="138"/>
      <c r="H31" s="138"/>
      <c r="I31" s="138"/>
      <c r="J31" s="138"/>
      <c r="K31" s="138"/>
      <c r="L31" s="138"/>
      <c r="M31" s="138"/>
      <c r="N31" s="138"/>
      <c r="O31" s="138"/>
      <c r="P31" s="138"/>
      <c r="Q31" s="138"/>
      <c r="R31" s="143"/>
    </row>
    <row r="32" spans="1:22" s="2" customFormat="1" ht="14.25" x14ac:dyDescent="0.15">
      <c r="A32" s="285"/>
      <c r="B32" s="286"/>
      <c r="C32" s="144"/>
      <c r="D32" s="145" t="s">
        <v>84</v>
      </c>
      <c r="E32" s="145"/>
      <c r="F32" s="145"/>
      <c r="G32" s="146"/>
      <c r="H32" s="145" t="s">
        <v>85</v>
      </c>
      <c r="I32" s="145"/>
      <c r="J32" s="145"/>
      <c r="K32" s="145"/>
      <c r="L32" s="145"/>
      <c r="M32" s="145"/>
      <c r="N32" s="145"/>
      <c r="O32" s="145"/>
      <c r="P32" s="145"/>
      <c r="Q32" s="145"/>
      <c r="R32" s="147"/>
    </row>
    <row r="33" spans="1:19" s="2" customFormat="1" ht="15.6" customHeight="1" x14ac:dyDescent="0.15">
      <c r="A33" s="285"/>
      <c r="B33" s="286"/>
      <c r="C33" s="148" t="s">
        <v>43</v>
      </c>
      <c r="D33" s="145"/>
      <c r="E33" s="145"/>
      <c r="F33" s="145"/>
      <c r="G33" s="145"/>
      <c r="H33" s="145"/>
      <c r="I33" s="145"/>
      <c r="J33" s="145"/>
      <c r="K33" s="145"/>
      <c r="L33" s="145"/>
      <c r="M33" s="145"/>
      <c r="N33" s="145"/>
      <c r="O33" s="145"/>
      <c r="P33" s="145"/>
      <c r="Q33" s="145"/>
      <c r="R33" s="147"/>
    </row>
    <row r="34" spans="1:19" s="2" customFormat="1" ht="14.25" x14ac:dyDescent="0.15">
      <c r="A34" s="285"/>
      <c r="B34" s="286"/>
      <c r="C34" s="144"/>
      <c r="D34" s="145" t="s">
        <v>142</v>
      </c>
      <c r="E34" s="145"/>
      <c r="F34" s="145"/>
      <c r="G34" s="149"/>
      <c r="H34" s="149"/>
      <c r="I34" s="145"/>
      <c r="J34" s="145"/>
      <c r="K34" s="145"/>
      <c r="L34" s="145"/>
      <c r="M34" s="145"/>
      <c r="N34" s="145"/>
      <c r="P34" s="145"/>
      <c r="Q34" s="145"/>
      <c r="R34" s="147"/>
    </row>
    <row r="35" spans="1:19" s="2" customFormat="1" ht="14.25" x14ac:dyDescent="0.15">
      <c r="A35" s="285"/>
      <c r="B35" s="286"/>
      <c r="C35" s="144"/>
      <c r="D35" s="145" t="s">
        <v>44</v>
      </c>
      <c r="E35" s="145"/>
      <c r="F35" s="145"/>
      <c r="G35" s="149"/>
      <c r="H35" s="149"/>
      <c r="I35" s="145"/>
      <c r="J35" s="145"/>
      <c r="K35" s="145"/>
      <c r="L35" s="145"/>
      <c r="M35" s="145"/>
      <c r="N35" s="145"/>
      <c r="O35" s="145"/>
      <c r="P35" s="145"/>
      <c r="Q35" s="145"/>
      <c r="R35" s="147"/>
    </row>
    <row r="36" spans="1:19" s="2" customFormat="1" ht="15.4" hidden="1" customHeight="1" x14ac:dyDescent="0.15">
      <c r="A36" s="285"/>
      <c r="B36" s="286"/>
      <c r="C36" s="11" t="s">
        <v>153</v>
      </c>
      <c r="D36" s="149"/>
      <c r="E36" s="149"/>
      <c r="F36" s="149"/>
      <c r="G36" s="149"/>
      <c r="H36" s="149"/>
      <c r="I36" s="149"/>
      <c r="J36" s="149"/>
      <c r="K36" s="149"/>
      <c r="L36" s="149"/>
      <c r="M36" s="149"/>
      <c r="N36" s="149"/>
      <c r="O36" s="149"/>
      <c r="P36" s="149"/>
      <c r="Q36" s="149"/>
      <c r="R36" s="147"/>
    </row>
    <row r="37" spans="1:19" s="2" customFormat="1" ht="15.6" hidden="1" customHeight="1" x14ac:dyDescent="0.15">
      <c r="A37" s="285"/>
      <c r="B37" s="286"/>
      <c r="C37" s="17"/>
      <c r="D37" s="150" t="s">
        <v>82</v>
      </c>
      <c r="E37" s="150" t="s">
        <v>79</v>
      </c>
      <c r="F37" s="151" t="s">
        <v>80</v>
      </c>
      <c r="G37" s="150"/>
      <c r="H37" s="150" t="s">
        <v>81</v>
      </c>
      <c r="I37" s="150"/>
      <c r="J37" s="149"/>
      <c r="K37" s="149"/>
      <c r="L37" s="149"/>
      <c r="M37" s="119"/>
      <c r="N37" s="119"/>
      <c r="O37" s="149"/>
      <c r="P37" s="149"/>
      <c r="Q37" s="149"/>
      <c r="R37" s="152"/>
    </row>
    <row r="38" spans="1:19" s="2" customFormat="1" ht="15.6" customHeight="1" x14ac:dyDescent="0.15">
      <c r="A38" s="285"/>
      <c r="B38" s="286"/>
      <c r="C38" s="137" t="s">
        <v>46</v>
      </c>
      <c r="D38" s="149"/>
      <c r="E38" s="149"/>
      <c r="F38" s="149"/>
      <c r="G38" s="149"/>
      <c r="H38" s="149"/>
      <c r="I38" s="149"/>
      <c r="J38" s="149"/>
      <c r="K38" s="149"/>
      <c r="L38" s="149"/>
      <c r="M38" s="116"/>
      <c r="N38" s="116"/>
      <c r="O38" s="149"/>
      <c r="P38" s="149"/>
      <c r="Q38" s="149"/>
      <c r="R38" s="152"/>
    </row>
    <row r="39" spans="1:19" s="2" customFormat="1" ht="15.6" customHeight="1" x14ac:dyDescent="0.15">
      <c r="A39" s="285"/>
      <c r="B39" s="286"/>
      <c r="C39" s="144"/>
      <c r="D39" s="11" t="s">
        <v>45</v>
      </c>
      <c r="E39" s="149"/>
      <c r="F39" s="149"/>
      <c r="G39" s="149"/>
      <c r="H39" s="144"/>
      <c r="I39" s="149" t="s">
        <v>49</v>
      </c>
      <c r="J39" s="149"/>
      <c r="K39" s="149"/>
      <c r="L39" s="149"/>
      <c r="M39" s="287"/>
      <c r="N39" s="287"/>
      <c r="O39" s="149" t="s">
        <v>51</v>
      </c>
      <c r="P39" s="149"/>
      <c r="Q39" s="149"/>
      <c r="R39" s="152"/>
    </row>
    <row r="40" spans="1:19" s="2" customFormat="1" ht="15.6" customHeight="1" x14ac:dyDescent="0.15">
      <c r="A40" s="285"/>
      <c r="B40" s="286"/>
      <c r="C40" s="144"/>
      <c r="D40" s="149" t="s">
        <v>47</v>
      </c>
      <c r="E40" s="149"/>
      <c r="F40" s="149"/>
      <c r="G40" s="149"/>
      <c r="H40" s="144"/>
      <c r="I40" s="149" t="s">
        <v>50</v>
      </c>
      <c r="J40" s="149"/>
      <c r="K40" s="149"/>
      <c r="L40" s="149"/>
      <c r="M40" s="287"/>
      <c r="N40" s="287"/>
      <c r="O40" s="149" t="s">
        <v>53</v>
      </c>
      <c r="P40" s="116"/>
      <c r="Q40" s="149"/>
      <c r="R40" s="152"/>
    </row>
    <row r="41" spans="1:19" s="2" customFormat="1" ht="15.6" customHeight="1" x14ac:dyDescent="0.15">
      <c r="A41" s="285"/>
      <c r="B41" s="286"/>
      <c r="C41" s="144"/>
      <c r="D41" s="149" t="s">
        <v>48</v>
      </c>
      <c r="E41" s="149"/>
      <c r="F41" s="149"/>
      <c r="G41" s="149"/>
      <c r="H41" s="144"/>
      <c r="I41" s="8" t="s">
        <v>165</v>
      </c>
      <c r="J41" s="149"/>
      <c r="K41" s="149"/>
      <c r="L41" s="149"/>
      <c r="M41" s="161"/>
      <c r="N41" s="161"/>
      <c r="O41" s="149" t="s">
        <v>54</v>
      </c>
      <c r="P41" s="116"/>
      <c r="Q41" s="149"/>
      <c r="R41" s="152"/>
    </row>
    <row r="42" spans="1:19" s="2" customFormat="1" ht="15.6" customHeight="1" x14ac:dyDescent="0.15">
      <c r="A42" s="285"/>
      <c r="B42" s="286"/>
      <c r="C42" s="144"/>
      <c r="D42" s="149" t="s">
        <v>164</v>
      </c>
      <c r="E42" s="149"/>
      <c r="F42" s="149"/>
      <c r="G42" s="149"/>
      <c r="H42" s="144"/>
      <c r="I42" s="149" t="s">
        <v>52</v>
      </c>
      <c r="J42" s="149"/>
      <c r="K42" s="149"/>
      <c r="L42" s="149"/>
      <c r="M42" s="287"/>
      <c r="N42" s="287"/>
      <c r="P42" s="149"/>
      <c r="Q42" s="149"/>
      <c r="R42" s="152"/>
    </row>
    <row r="43" spans="1:19" s="2" customFormat="1" ht="15" customHeight="1" x14ac:dyDescent="0.15">
      <c r="A43" s="245" t="s">
        <v>33</v>
      </c>
      <c r="B43" s="245"/>
      <c r="C43" s="293"/>
      <c r="D43" s="294"/>
      <c r="E43" s="294"/>
      <c r="F43" s="294"/>
      <c r="G43" s="294"/>
      <c r="H43" s="294"/>
      <c r="I43" s="291" t="s">
        <v>173</v>
      </c>
      <c r="J43" s="297" t="s">
        <v>172</v>
      </c>
      <c r="K43" s="297"/>
      <c r="L43" s="297"/>
      <c r="M43" s="297"/>
      <c r="N43" s="297"/>
      <c r="O43" s="297"/>
      <c r="P43" s="297"/>
      <c r="Q43" s="297"/>
      <c r="R43" s="298"/>
    </row>
    <row r="44" spans="1:19" s="2" customFormat="1" ht="15.95" customHeight="1" x14ac:dyDescent="0.15">
      <c r="A44" s="245"/>
      <c r="B44" s="245"/>
      <c r="C44" s="295"/>
      <c r="D44" s="296"/>
      <c r="E44" s="296"/>
      <c r="F44" s="296"/>
      <c r="G44" s="296"/>
      <c r="H44" s="296"/>
      <c r="I44" s="292"/>
      <c r="J44" s="299"/>
      <c r="K44" s="299"/>
      <c r="L44" s="299"/>
      <c r="M44" s="299"/>
      <c r="N44" s="299"/>
      <c r="O44" s="299"/>
      <c r="P44" s="299"/>
      <c r="Q44" s="299"/>
      <c r="R44" s="300"/>
    </row>
    <row r="45" spans="1:19" s="2" customFormat="1" ht="20.100000000000001" customHeight="1" x14ac:dyDescent="0.15">
      <c r="A45" s="245" t="s">
        <v>34</v>
      </c>
      <c r="B45" s="245"/>
      <c r="C45" s="277" t="s">
        <v>6</v>
      </c>
      <c r="D45" s="277"/>
      <c r="E45" s="277"/>
      <c r="F45" s="277"/>
      <c r="G45" s="279" t="s">
        <v>7</v>
      </c>
      <c r="H45" s="279"/>
      <c r="I45" s="279"/>
      <c r="J45" s="280" t="s">
        <v>8</v>
      </c>
      <c r="K45" s="280"/>
      <c r="L45" s="280"/>
      <c r="M45" s="280"/>
      <c r="N45" s="280"/>
      <c r="O45" s="280"/>
      <c r="P45" s="280"/>
      <c r="Q45" s="280"/>
      <c r="R45" s="280"/>
    </row>
    <row r="46" spans="1:19" s="2" customFormat="1" ht="15.95" customHeight="1" x14ac:dyDescent="0.15">
      <c r="A46" s="245"/>
      <c r="B46" s="245"/>
      <c r="C46" s="278"/>
      <c r="D46" s="278"/>
      <c r="E46" s="278"/>
      <c r="F46" s="278"/>
      <c r="G46" s="281"/>
      <c r="H46" s="281"/>
      <c r="I46" s="281"/>
      <c r="J46" s="282"/>
      <c r="K46" s="282"/>
      <c r="L46" s="282"/>
      <c r="M46" s="282"/>
      <c r="N46" s="282"/>
      <c r="O46" s="282"/>
      <c r="P46" s="282"/>
      <c r="Q46" s="282"/>
      <c r="R46" s="282"/>
      <c r="S46" s="7"/>
    </row>
    <row r="47" spans="1:19" s="2" customFormat="1" ht="15" customHeight="1" x14ac:dyDescent="0.15">
      <c r="A47" s="153"/>
      <c r="B47" s="153"/>
      <c r="C47" s="153"/>
      <c r="D47" s="153"/>
      <c r="E47" s="153"/>
      <c r="F47" s="153"/>
      <c r="G47" s="153"/>
      <c r="H47" s="153"/>
      <c r="I47" s="153"/>
      <c r="J47" s="153"/>
      <c r="K47" s="153"/>
      <c r="L47" s="153"/>
      <c r="M47" s="153"/>
      <c r="N47" s="153"/>
      <c r="O47" s="153"/>
      <c r="P47" s="153"/>
      <c r="Q47" s="153"/>
      <c r="R47" s="153"/>
    </row>
    <row r="48" spans="1:19" ht="19.5" customHeight="1" x14ac:dyDescent="0.15">
      <c r="A48" s="125" t="s">
        <v>55</v>
      </c>
      <c r="B48" s="154"/>
      <c r="C48" s="153"/>
      <c r="D48" s="153"/>
      <c r="E48" s="153"/>
      <c r="F48" s="153"/>
      <c r="G48" s="153"/>
      <c r="H48" s="153"/>
      <c r="I48" s="153"/>
      <c r="J48" s="153"/>
      <c r="K48" s="153"/>
      <c r="L48" s="153"/>
      <c r="M48" s="153"/>
      <c r="N48" s="153"/>
      <c r="O48" s="153"/>
      <c r="P48" s="153"/>
      <c r="Q48" s="153"/>
      <c r="R48" s="153"/>
    </row>
    <row r="49" spans="1:18" ht="19.5" customHeight="1" x14ac:dyDescent="0.15">
      <c r="A49" s="155"/>
      <c r="B49" s="311" t="s">
        <v>36</v>
      </c>
      <c r="C49" s="311"/>
      <c r="D49" s="311"/>
      <c r="E49" s="311"/>
      <c r="F49" s="311"/>
      <c r="G49" s="311"/>
      <c r="H49" s="311"/>
      <c r="I49" s="311"/>
      <c r="J49" s="311"/>
      <c r="K49" s="311"/>
      <c r="L49" s="311"/>
      <c r="M49" s="311"/>
      <c r="N49" s="311"/>
      <c r="O49" s="311"/>
      <c r="P49" s="311"/>
      <c r="Q49" s="311"/>
      <c r="R49" s="312"/>
    </row>
    <row r="50" spans="1:18" ht="19.5" customHeight="1" x14ac:dyDescent="0.15">
      <c r="A50" s="156"/>
      <c r="B50" s="306" t="s">
        <v>89</v>
      </c>
      <c r="C50" s="306"/>
      <c r="D50" s="306"/>
      <c r="E50" s="306"/>
      <c r="F50" s="306"/>
      <c r="G50" s="306"/>
      <c r="H50" s="306"/>
      <c r="I50" s="306"/>
      <c r="J50" s="306"/>
      <c r="K50" s="306"/>
      <c r="L50" s="306"/>
      <c r="M50" s="306"/>
      <c r="N50" s="306"/>
      <c r="O50" s="306"/>
      <c r="P50" s="306"/>
      <c r="Q50" s="306"/>
      <c r="R50" s="307"/>
    </row>
    <row r="51" spans="1:18" ht="19.5" customHeight="1" x14ac:dyDescent="0.15">
      <c r="A51" s="156"/>
      <c r="B51" s="310" t="s">
        <v>76</v>
      </c>
      <c r="C51" s="310"/>
      <c r="D51" s="310"/>
      <c r="E51" s="310"/>
      <c r="F51" s="310"/>
      <c r="G51" s="310"/>
      <c r="H51" s="310"/>
      <c r="I51" s="310"/>
      <c r="J51" s="310"/>
      <c r="K51" s="310"/>
      <c r="L51" s="310"/>
      <c r="M51" s="310"/>
      <c r="N51" s="310"/>
      <c r="O51" s="310"/>
      <c r="P51" s="310"/>
      <c r="Q51" s="310"/>
      <c r="R51" s="307"/>
    </row>
    <row r="52" spans="1:18" ht="19.5" customHeight="1" x14ac:dyDescent="0.15">
      <c r="A52" s="156"/>
      <c r="B52" s="310" t="s">
        <v>75</v>
      </c>
      <c r="C52" s="310"/>
      <c r="D52" s="310"/>
      <c r="E52" s="310"/>
      <c r="F52" s="310"/>
      <c r="G52" s="310"/>
      <c r="H52" s="310"/>
      <c r="I52" s="310"/>
      <c r="J52" s="310"/>
      <c r="K52" s="310"/>
      <c r="L52" s="310"/>
      <c r="M52" s="310"/>
      <c r="N52" s="310"/>
      <c r="O52" s="310"/>
      <c r="P52" s="310"/>
      <c r="Q52" s="310"/>
      <c r="R52" s="307"/>
    </row>
    <row r="53" spans="1:18" ht="19.5" customHeight="1" x14ac:dyDescent="0.15">
      <c r="A53" s="156"/>
      <c r="B53" s="306" t="s">
        <v>174</v>
      </c>
      <c r="C53" s="306"/>
      <c r="D53" s="306"/>
      <c r="E53" s="306"/>
      <c r="F53" s="306"/>
      <c r="G53" s="306"/>
      <c r="H53" s="306"/>
      <c r="I53" s="306"/>
      <c r="J53" s="306"/>
      <c r="K53" s="306"/>
      <c r="L53" s="306"/>
      <c r="M53" s="306"/>
      <c r="N53" s="306"/>
      <c r="O53" s="306"/>
      <c r="P53" s="306"/>
      <c r="Q53" s="306"/>
      <c r="R53" s="307"/>
    </row>
    <row r="54" spans="1:18" ht="19.5" customHeight="1" x14ac:dyDescent="0.15">
      <c r="A54" s="156"/>
      <c r="B54" s="310" t="s">
        <v>88</v>
      </c>
      <c r="C54" s="310"/>
      <c r="D54" s="310"/>
      <c r="E54" s="310"/>
      <c r="F54" s="310"/>
      <c r="G54" s="310"/>
      <c r="H54" s="310"/>
      <c r="I54" s="310"/>
      <c r="J54" s="310"/>
      <c r="K54" s="310"/>
      <c r="L54" s="310"/>
      <c r="M54" s="310"/>
      <c r="N54" s="310"/>
      <c r="O54" s="310"/>
      <c r="P54" s="310"/>
      <c r="Q54" s="310"/>
      <c r="R54" s="307"/>
    </row>
    <row r="55" spans="1:18" ht="19.5" customHeight="1" x14ac:dyDescent="0.15">
      <c r="A55" s="156"/>
      <c r="B55" s="306" t="s">
        <v>175</v>
      </c>
      <c r="C55" s="306"/>
      <c r="D55" s="306"/>
      <c r="E55" s="306"/>
      <c r="F55" s="306"/>
      <c r="G55" s="306"/>
      <c r="H55" s="306"/>
      <c r="I55" s="306"/>
      <c r="J55" s="306"/>
      <c r="K55" s="306"/>
      <c r="L55" s="306"/>
      <c r="M55" s="306"/>
      <c r="N55" s="306"/>
      <c r="O55" s="306"/>
      <c r="P55" s="306"/>
      <c r="Q55" s="306"/>
      <c r="R55" s="307"/>
    </row>
    <row r="56" spans="1:18" ht="19.5" customHeight="1" x14ac:dyDescent="0.15">
      <c r="A56" s="156"/>
      <c r="B56" s="306" t="s">
        <v>176</v>
      </c>
      <c r="C56" s="306"/>
      <c r="D56" s="306"/>
      <c r="E56" s="306"/>
      <c r="F56" s="306"/>
      <c r="G56" s="306"/>
      <c r="H56" s="306"/>
      <c r="I56" s="306"/>
      <c r="J56" s="306"/>
      <c r="K56" s="306"/>
      <c r="L56" s="306"/>
      <c r="M56" s="306"/>
      <c r="N56" s="306"/>
      <c r="O56" s="306"/>
      <c r="P56" s="306"/>
      <c r="Q56" s="306"/>
      <c r="R56" s="307"/>
    </row>
    <row r="57" spans="1:18" ht="19.5" customHeight="1" x14ac:dyDescent="0.15">
      <c r="A57" s="156"/>
      <c r="B57" s="306" t="s">
        <v>156</v>
      </c>
      <c r="C57" s="306"/>
      <c r="D57" s="306"/>
      <c r="E57" s="306"/>
      <c r="F57" s="306"/>
      <c r="G57" s="306"/>
      <c r="H57" s="306"/>
      <c r="I57" s="306"/>
      <c r="J57" s="306"/>
      <c r="K57" s="306"/>
      <c r="L57" s="306"/>
      <c r="M57" s="306"/>
      <c r="N57" s="306"/>
      <c r="O57" s="306"/>
      <c r="P57" s="306"/>
      <c r="Q57" s="306"/>
      <c r="R57" s="307"/>
    </row>
    <row r="58" spans="1:18" ht="19.5" customHeight="1" x14ac:dyDescent="0.15">
      <c r="A58" s="156"/>
      <c r="B58" s="310" t="s">
        <v>74</v>
      </c>
      <c r="C58" s="310"/>
      <c r="D58" s="310"/>
      <c r="E58" s="310"/>
      <c r="F58" s="310"/>
      <c r="G58" s="310"/>
      <c r="H58" s="310"/>
      <c r="I58" s="310"/>
      <c r="J58" s="310"/>
      <c r="K58" s="310"/>
      <c r="L58" s="310"/>
      <c r="M58" s="310"/>
      <c r="N58" s="310"/>
      <c r="O58" s="310"/>
      <c r="P58" s="310"/>
      <c r="Q58" s="310"/>
      <c r="R58" s="307"/>
    </row>
    <row r="59" spans="1:18" ht="19.5" customHeight="1" x14ac:dyDescent="0.15">
      <c r="A59" s="156"/>
      <c r="B59" s="306" t="s">
        <v>83</v>
      </c>
      <c r="C59" s="306"/>
      <c r="D59" s="306"/>
      <c r="E59" s="306"/>
      <c r="F59" s="306"/>
      <c r="G59" s="306"/>
      <c r="H59" s="306"/>
      <c r="I59" s="306"/>
      <c r="J59" s="306"/>
      <c r="K59" s="306"/>
      <c r="L59" s="306"/>
      <c r="M59" s="306"/>
      <c r="N59" s="306"/>
      <c r="O59" s="306"/>
      <c r="P59" s="306"/>
      <c r="Q59" s="306"/>
      <c r="R59" s="307"/>
    </row>
    <row r="60" spans="1:18" ht="19.5" customHeight="1" x14ac:dyDescent="0.15">
      <c r="A60" s="156"/>
      <c r="B60" s="306" t="s">
        <v>152</v>
      </c>
      <c r="C60" s="306"/>
      <c r="D60" s="306"/>
      <c r="E60" s="306"/>
      <c r="F60" s="306"/>
      <c r="G60" s="306"/>
      <c r="H60" s="306"/>
      <c r="I60" s="306"/>
      <c r="J60" s="306"/>
      <c r="K60" s="306"/>
      <c r="L60" s="306"/>
      <c r="M60" s="306"/>
      <c r="N60" s="306"/>
      <c r="O60" s="306"/>
      <c r="P60" s="306"/>
      <c r="Q60" s="306"/>
      <c r="R60" s="307"/>
    </row>
    <row r="61" spans="1:18" ht="19.5" customHeight="1" x14ac:dyDescent="0.15">
      <c r="A61" s="156"/>
      <c r="B61" s="306" t="s">
        <v>78</v>
      </c>
      <c r="C61" s="306"/>
      <c r="D61" s="306"/>
      <c r="E61" s="306"/>
      <c r="F61" s="306"/>
      <c r="G61" s="306"/>
      <c r="H61" s="306"/>
      <c r="I61" s="306"/>
      <c r="J61" s="306"/>
      <c r="K61" s="306"/>
      <c r="L61" s="306"/>
      <c r="M61" s="306"/>
      <c r="N61" s="306"/>
      <c r="O61" s="306"/>
      <c r="P61" s="306"/>
      <c r="Q61" s="306"/>
      <c r="R61" s="307"/>
    </row>
    <row r="62" spans="1:18" ht="19.5" customHeight="1" x14ac:dyDescent="0.15">
      <c r="A62" s="157"/>
      <c r="B62" s="308" t="s">
        <v>73</v>
      </c>
      <c r="C62" s="308"/>
      <c r="D62" s="308"/>
      <c r="E62" s="308"/>
      <c r="F62" s="308"/>
      <c r="G62" s="308"/>
      <c r="H62" s="308"/>
      <c r="I62" s="308"/>
      <c r="J62" s="308"/>
      <c r="K62" s="308"/>
      <c r="L62" s="308"/>
      <c r="M62" s="308"/>
      <c r="N62" s="308"/>
      <c r="O62" s="308"/>
      <c r="P62" s="308"/>
      <c r="Q62" s="308"/>
      <c r="R62" s="309"/>
    </row>
    <row r="63" spans="1:18" ht="7.7" customHeight="1" x14ac:dyDescent="0.15"/>
    <row r="64" spans="1:18" ht="54.4" customHeight="1" x14ac:dyDescent="0.15">
      <c r="A64" s="301" t="s">
        <v>161</v>
      </c>
      <c r="B64" s="301"/>
      <c r="C64" s="301"/>
      <c r="D64" s="301"/>
      <c r="E64" s="301"/>
      <c r="F64" s="301"/>
      <c r="G64" s="301"/>
      <c r="H64" s="301"/>
      <c r="I64" s="301"/>
      <c r="J64" s="301"/>
      <c r="K64" s="301"/>
      <c r="L64" s="301"/>
      <c r="M64" s="301"/>
      <c r="N64" s="301"/>
      <c r="O64" s="301"/>
      <c r="P64" s="301"/>
      <c r="Q64" s="301"/>
      <c r="R64" s="301"/>
    </row>
    <row r="65" ht="1.35" hidden="1" customHeight="1" x14ac:dyDescent="0.15"/>
  </sheetData>
  <sheetProtection selectLockedCells="1"/>
  <mergeCells count="69">
    <mergeCell ref="B57:R57"/>
    <mergeCell ref="B49:R49"/>
    <mergeCell ref="B54:R54"/>
    <mergeCell ref="B53:R53"/>
    <mergeCell ref="B52:R52"/>
    <mergeCell ref="B51:R51"/>
    <mergeCell ref="B50:R50"/>
    <mergeCell ref="I43:I44"/>
    <mergeCell ref="C43:H44"/>
    <mergeCell ref="J43:R44"/>
    <mergeCell ref="A64:R64"/>
    <mergeCell ref="M20:P20"/>
    <mergeCell ref="A26:B26"/>
    <mergeCell ref="C26:F26"/>
    <mergeCell ref="I26:R26"/>
    <mergeCell ref="G26:H26"/>
    <mergeCell ref="B55:R55"/>
    <mergeCell ref="B56:R56"/>
    <mergeCell ref="B62:R62"/>
    <mergeCell ref="B61:R61"/>
    <mergeCell ref="B60:R60"/>
    <mergeCell ref="B59:R59"/>
    <mergeCell ref="B58:R58"/>
    <mergeCell ref="K11:Q11"/>
    <mergeCell ref="I13:J13"/>
    <mergeCell ref="I11:J11"/>
    <mergeCell ref="A45:B46"/>
    <mergeCell ref="C45:F46"/>
    <mergeCell ref="G45:I45"/>
    <mergeCell ref="J45:R45"/>
    <mergeCell ref="G46:I46"/>
    <mergeCell ref="J46:R46"/>
    <mergeCell ref="A31:B42"/>
    <mergeCell ref="A43:B44"/>
    <mergeCell ref="M39:N39"/>
    <mergeCell ref="M40:N40"/>
    <mergeCell ref="M42:N42"/>
    <mergeCell ref="A25:B25"/>
    <mergeCell ref="E25:R25"/>
    <mergeCell ref="A30:B30"/>
    <mergeCell ref="D30:F30"/>
    <mergeCell ref="H30:R30"/>
    <mergeCell ref="K13:Q13"/>
    <mergeCell ref="K12:Q12"/>
    <mergeCell ref="A21:B21"/>
    <mergeCell ref="A29:R29"/>
    <mergeCell ref="C21:F21"/>
    <mergeCell ref="G21:H21"/>
    <mergeCell ref="I21:R21"/>
    <mergeCell ref="A24:B24"/>
    <mergeCell ref="C24:F24"/>
    <mergeCell ref="G24:H24"/>
    <mergeCell ref="I24:R24"/>
    <mergeCell ref="A2:R2"/>
    <mergeCell ref="A14:R15"/>
    <mergeCell ref="A16:R16"/>
    <mergeCell ref="A18:A20"/>
    <mergeCell ref="E18:H18"/>
    <mergeCell ref="C19:D19"/>
    <mergeCell ref="I12:J12"/>
    <mergeCell ref="J19:P19"/>
    <mergeCell ref="J18:P18"/>
    <mergeCell ref="L9:N9"/>
    <mergeCell ref="J20:K20"/>
    <mergeCell ref="Q18:R18"/>
    <mergeCell ref="Q19:R19"/>
    <mergeCell ref="Q20:R20"/>
    <mergeCell ref="I9:J9"/>
    <mergeCell ref="K10:Q10"/>
  </mergeCells>
  <phoneticPr fontId="1"/>
  <dataValidations count="1">
    <dataValidation type="list" allowBlank="1" showInputMessage="1" showErrorMessage="1" sqref="J18:M18" xr:uid="{00000000-0002-0000-0000-000000000000}">
      <formula1>"木,鉄骨,鉄筋コンクリート,鉄筋鉄骨コンクリート"</formula1>
    </dataValidation>
  </dataValidations>
  <pageMargins left="0.70866141732283472" right="0.70866141732283472" top="0.35433070866141736" bottom="0.35433070866141736" header="0.31496062992125984" footer="0.31496062992125984"/>
  <pageSetup paperSize="9" scale="7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from>
                    <xdr:col>0</xdr:col>
                    <xdr:colOff>57150</xdr:colOff>
                    <xdr:row>48</xdr:row>
                    <xdr:rowOff>38100</xdr:rowOff>
                  </from>
                  <to>
                    <xdr:col>0</xdr:col>
                    <xdr:colOff>247650</xdr:colOff>
                    <xdr:row>48</xdr:row>
                    <xdr:rowOff>228600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0</xdr:col>
                    <xdr:colOff>57150</xdr:colOff>
                    <xdr:row>49</xdr:row>
                    <xdr:rowOff>28575</xdr:rowOff>
                  </from>
                  <to>
                    <xdr:col>0</xdr:col>
                    <xdr:colOff>247650</xdr:colOff>
                    <xdr:row>49</xdr:row>
                    <xdr:rowOff>219075</xdr:rowOff>
                  </to>
                </anchor>
              </controlPr>
            </control>
          </mc:Choice>
        </mc:AlternateContent>
        <mc:AlternateContent xmlns:mc="http://schemas.openxmlformats.org/markup-compatibility/2006">
          <mc:Choice Requires="x14">
            <control shapeId="8199" r:id="rId6" name="Check Box 7">
              <controlPr locked="0" defaultSize="0" autoFill="0" autoLine="0" autoPict="0">
                <anchor moveWithCells="1">
                  <from>
                    <xdr:col>2</xdr:col>
                    <xdr:colOff>190500</xdr:colOff>
                    <xdr:row>31</xdr:row>
                    <xdr:rowOff>0</xdr:rowOff>
                  </from>
                  <to>
                    <xdr:col>3</xdr:col>
                    <xdr:colOff>9525</xdr:colOff>
                    <xdr:row>32</xdr:row>
                    <xdr:rowOff>9525</xdr:rowOff>
                  </to>
                </anchor>
              </controlPr>
            </control>
          </mc:Choice>
        </mc:AlternateContent>
        <mc:AlternateContent xmlns:mc="http://schemas.openxmlformats.org/markup-compatibility/2006">
          <mc:Choice Requires="x14">
            <control shapeId="8200" r:id="rId7" name="Check Box 8">
              <controlPr locked="0" defaultSize="0" autoFill="0" autoLine="0" autoPict="0">
                <anchor moveWithCells="1">
                  <from>
                    <xdr:col>6</xdr:col>
                    <xdr:colOff>200025</xdr:colOff>
                    <xdr:row>30</xdr:row>
                    <xdr:rowOff>180975</xdr:rowOff>
                  </from>
                  <to>
                    <xdr:col>6</xdr:col>
                    <xdr:colOff>390525</xdr:colOff>
                    <xdr:row>31</xdr:row>
                    <xdr:rowOff>171450</xdr:rowOff>
                  </to>
                </anchor>
              </controlPr>
            </control>
          </mc:Choice>
        </mc:AlternateContent>
        <mc:AlternateContent xmlns:mc="http://schemas.openxmlformats.org/markup-compatibility/2006">
          <mc:Choice Requires="x14">
            <control shapeId="8201" r:id="rId8" name="Check Box 9">
              <controlPr locked="0" defaultSize="0" autoFill="0" autoLine="0" autoPict="0">
                <anchor moveWithCells="1">
                  <from>
                    <xdr:col>2</xdr:col>
                    <xdr:colOff>180975</xdr:colOff>
                    <xdr:row>32</xdr:row>
                    <xdr:rowOff>190500</xdr:rowOff>
                  </from>
                  <to>
                    <xdr:col>3</xdr:col>
                    <xdr:colOff>0</xdr:colOff>
                    <xdr:row>34</xdr:row>
                    <xdr:rowOff>0</xdr:rowOff>
                  </to>
                </anchor>
              </controlPr>
            </control>
          </mc:Choice>
        </mc:AlternateContent>
        <mc:AlternateContent xmlns:mc="http://schemas.openxmlformats.org/markup-compatibility/2006">
          <mc:Choice Requires="x14">
            <control shapeId="8202" r:id="rId9" name="Check Box 10">
              <controlPr locked="0" defaultSize="0" autoFill="0" autoLine="0" autoPict="0">
                <anchor moveWithCells="1">
                  <from>
                    <xdr:col>2</xdr:col>
                    <xdr:colOff>180975</xdr:colOff>
                    <xdr:row>34</xdr:row>
                    <xdr:rowOff>0</xdr:rowOff>
                  </from>
                  <to>
                    <xdr:col>3</xdr:col>
                    <xdr:colOff>0</xdr:colOff>
                    <xdr:row>37</xdr:row>
                    <xdr:rowOff>9525</xdr:rowOff>
                  </to>
                </anchor>
              </controlPr>
            </control>
          </mc:Choice>
        </mc:AlternateContent>
        <mc:AlternateContent xmlns:mc="http://schemas.openxmlformats.org/markup-compatibility/2006">
          <mc:Choice Requires="x14">
            <control shapeId="8206" r:id="rId10" name="Check Box 14">
              <controlPr locked="0" defaultSize="0" autoFill="0" autoLine="0" autoPict="0">
                <anchor moveWithCells="1">
                  <from>
                    <xdr:col>2</xdr:col>
                    <xdr:colOff>200025</xdr:colOff>
                    <xdr:row>29</xdr:row>
                    <xdr:rowOff>9525</xdr:rowOff>
                  </from>
                  <to>
                    <xdr:col>3</xdr:col>
                    <xdr:colOff>19050</xdr:colOff>
                    <xdr:row>30</xdr:row>
                    <xdr:rowOff>0</xdr:rowOff>
                  </to>
                </anchor>
              </controlPr>
            </control>
          </mc:Choice>
        </mc:AlternateContent>
        <mc:AlternateContent xmlns:mc="http://schemas.openxmlformats.org/markup-compatibility/2006">
          <mc:Choice Requires="x14">
            <control shapeId="8207" r:id="rId11" name="Check Box 15">
              <controlPr locked="0" defaultSize="0" autoFill="0" autoLine="0" autoPict="0">
                <anchor moveWithCells="1">
                  <from>
                    <xdr:col>6</xdr:col>
                    <xdr:colOff>200025</xdr:colOff>
                    <xdr:row>29</xdr:row>
                    <xdr:rowOff>0</xdr:rowOff>
                  </from>
                  <to>
                    <xdr:col>6</xdr:col>
                    <xdr:colOff>390525</xdr:colOff>
                    <xdr:row>30</xdr:row>
                    <xdr:rowOff>0</xdr:rowOff>
                  </to>
                </anchor>
              </controlPr>
            </control>
          </mc:Choice>
        </mc:AlternateContent>
        <mc:AlternateContent xmlns:mc="http://schemas.openxmlformats.org/markup-compatibility/2006">
          <mc:Choice Requires="x14">
            <control shapeId="8209" r:id="rId12" name="Check Box 17">
              <controlPr locked="0" defaultSize="0" autoFill="0" autoLine="0" autoPict="0">
                <anchor moveWithCells="1">
                  <from>
                    <xdr:col>2</xdr:col>
                    <xdr:colOff>180975</xdr:colOff>
                    <xdr:row>37</xdr:row>
                    <xdr:rowOff>190500</xdr:rowOff>
                  </from>
                  <to>
                    <xdr:col>3</xdr:col>
                    <xdr:colOff>0</xdr:colOff>
                    <xdr:row>38</xdr:row>
                    <xdr:rowOff>180975</xdr:rowOff>
                  </to>
                </anchor>
              </controlPr>
            </control>
          </mc:Choice>
        </mc:AlternateContent>
        <mc:AlternateContent xmlns:mc="http://schemas.openxmlformats.org/markup-compatibility/2006">
          <mc:Choice Requires="x14">
            <control shapeId="8210" r:id="rId13" name="Check Box 18">
              <controlPr locked="0" defaultSize="0" autoFill="0" autoLine="0" autoPict="0">
                <anchor moveWithCells="1">
                  <from>
                    <xdr:col>2</xdr:col>
                    <xdr:colOff>180975</xdr:colOff>
                    <xdr:row>39</xdr:row>
                    <xdr:rowOff>190500</xdr:rowOff>
                  </from>
                  <to>
                    <xdr:col>3</xdr:col>
                    <xdr:colOff>0</xdr:colOff>
                    <xdr:row>40</xdr:row>
                    <xdr:rowOff>180975</xdr:rowOff>
                  </to>
                </anchor>
              </controlPr>
            </control>
          </mc:Choice>
        </mc:AlternateContent>
        <mc:AlternateContent xmlns:mc="http://schemas.openxmlformats.org/markup-compatibility/2006">
          <mc:Choice Requires="x14">
            <control shapeId="8214" r:id="rId14" name="Check Box 22">
              <controlPr locked="0" defaultSize="0" autoFill="0" autoLine="0" autoPict="0">
                <anchor moveWithCells="1">
                  <from>
                    <xdr:col>2</xdr:col>
                    <xdr:colOff>180975</xdr:colOff>
                    <xdr:row>38</xdr:row>
                    <xdr:rowOff>190500</xdr:rowOff>
                  </from>
                  <to>
                    <xdr:col>2</xdr:col>
                    <xdr:colOff>371475</xdr:colOff>
                    <xdr:row>39</xdr:row>
                    <xdr:rowOff>180975</xdr:rowOff>
                  </to>
                </anchor>
              </controlPr>
            </control>
          </mc:Choice>
        </mc:AlternateContent>
        <mc:AlternateContent xmlns:mc="http://schemas.openxmlformats.org/markup-compatibility/2006">
          <mc:Choice Requires="x14">
            <control shapeId="8215" r:id="rId15" name="Check Box 23">
              <controlPr locked="0" defaultSize="0" autoFill="0" autoLine="0" autoPict="0">
                <anchor moveWithCells="1">
                  <from>
                    <xdr:col>2</xdr:col>
                    <xdr:colOff>180975</xdr:colOff>
                    <xdr:row>39</xdr:row>
                    <xdr:rowOff>190500</xdr:rowOff>
                  </from>
                  <to>
                    <xdr:col>2</xdr:col>
                    <xdr:colOff>371475</xdr:colOff>
                    <xdr:row>40</xdr:row>
                    <xdr:rowOff>180975</xdr:rowOff>
                  </to>
                </anchor>
              </controlPr>
            </control>
          </mc:Choice>
        </mc:AlternateContent>
        <mc:AlternateContent xmlns:mc="http://schemas.openxmlformats.org/markup-compatibility/2006">
          <mc:Choice Requires="x14">
            <control shapeId="8216" r:id="rId16" name="Check Box 24">
              <controlPr locked="0" defaultSize="0" autoFill="0" autoLine="0" autoPict="0">
                <anchor moveWithCells="1">
                  <from>
                    <xdr:col>12</xdr:col>
                    <xdr:colOff>180975</xdr:colOff>
                    <xdr:row>38</xdr:row>
                    <xdr:rowOff>9525</xdr:rowOff>
                  </from>
                  <to>
                    <xdr:col>13</xdr:col>
                    <xdr:colOff>95250</xdr:colOff>
                    <xdr:row>39</xdr:row>
                    <xdr:rowOff>0</xdr:rowOff>
                  </to>
                </anchor>
              </controlPr>
            </control>
          </mc:Choice>
        </mc:AlternateContent>
        <mc:AlternateContent xmlns:mc="http://schemas.openxmlformats.org/markup-compatibility/2006">
          <mc:Choice Requires="x14">
            <control shapeId="8218" r:id="rId17" name="Check Box 26">
              <controlPr locked="0" defaultSize="0" autoFill="0" autoLine="0" autoPict="0">
                <anchor moveWithCells="1">
                  <from>
                    <xdr:col>2</xdr:col>
                    <xdr:colOff>95250</xdr:colOff>
                    <xdr:row>19</xdr:row>
                    <xdr:rowOff>47625</xdr:rowOff>
                  </from>
                  <to>
                    <xdr:col>2</xdr:col>
                    <xdr:colOff>333375</xdr:colOff>
                    <xdr:row>19</xdr:row>
                    <xdr:rowOff>228600</xdr:rowOff>
                  </to>
                </anchor>
              </controlPr>
            </control>
          </mc:Choice>
        </mc:AlternateContent>
        <mc:AlternateContent xmlns:mc="http://schemas.openxmlformats.org/markup-compatibility/2006">
          <mc:Choice Requires="x14">
            <control shapeId="8219" r:id="rId18" name="Check Box 27">
              <controlPr locked="0" defaultSize="0" autoFill="0" autoLine="0" autoPict="0">
                <anchor moveWithCells="1">
                  <from>
                    <xdr:col>4</xdr:col>
                    <xdr:colOff>123825</xdr:colOff>
                    <xdr:row>19</xdr:row>
                    <xdr:rowOff>47625</xdr:rowOff>
                  </from>
                  <to>
                    <xdr:col>4</xdr:col>
                    <xdr:colOff>361950</xdr:colOff>
                    <xdr:row>19</xdr:row>
                    <xdr:rowOff>228600</xdr:rowOff>
                  </to>
                </anchor>
              </controlPr>
            </control>
          </mc:Choice>
        </mc:AlternateContent>
        <mc:AlternateContent xmlns:mc="http://schemas.openxmlformats.org/markup-compatibility/2006">
          <mc:Choice Requires="x14">
            <control shapeId="8220" r:id="rId19" name="Check Box 28">
              <controlPr locked="0" defaultSize="0" autoFill="0" autoLine="0" autoPict="0">
                <anchor moveWithCells="1">
                  <from>
                    <xdr:col>6</xdr:col>
                    <xdr:colOff>180975</xdr:colOff>
                    <xdr:row>19</xdr:row>
                    <xdr:rowOff>47625</xdr:rowOff>
                  </from>
                  <to>
                    <xdr:col>6</xdr:col>
                    <xdr:colOff>419100</xdr:colOff>
                    <xdr:row>19</xdr:row>
                    <xdr:rowOff>228600</xdr:rowOff>
                  </to>
                </anchor>
              </controlPr>
            </control>
          </mc:Choice>
        </mc:AlternateContent>
        <mc:AlternateContent xmlns:mc="http://schemas.openxmlformats.org/markup-compatibility/2006">
          <mc:Choice Requires="x14">
            <control shapeId="8221" r:id="rId20" name="Check Box 29">
              <controlPr locked="0" defaultSize="0" autoFill="0" autoLine="0" autoPict="0">
                <anchor moveWithCells="1">
                  <from>
                    <xdr:col>8</xdr:col>
                    <xdr:colOff>190500</xdr:colOff>
                    <xdr:row>19</xdr:row>
                    <xdr:rowOff>47625</xdr:rowOff>
                  </from>
                  <to>
                    <xdr:col>8</xdr:col>
                    <xdr:colOff>428625</xdr:colOff>
                    <xdr:row>19</xdr:row>
                    <xdr:rowOff>228600</xdr:rowOff>
                  </to>
                </anchor>
              </controlPr>
            </control>
          </mc:Choice>
        </mc:AlternateContent>
        <mc:AlternateContent xmlns:mc="http://schemas.openxmlformats.org/markup-compatibility/2006">
          <mc:Choice Requires="x14">
            <control shapeId="8198" r:id="rId21" name="Check Box 6">
              <controlPr locked="0" defaultSize="0" autoFill="0" autoLine="0" autoPict="0">
                <anchor moveWithCells="1">
                  <from>
                    <xdr:col>0</xdr:col>
                    <xdr:colOff>57150</xdr:colOff>
                    <xdr:row>50</xdr:row>
                    <xdr:rowOff>28575</xdr:rowOff>
                  </from>
                  <to>
                    <xdr:col>0</xdr:col>
                    <xdr:colOff>247650</xdr:colOff>
                    <xdr:row>50</xdr:row>
                    <xdr:rowOff>219075</xdr:rowOff>
                  </to>
                </anchor>
              </controlPr>
            </control>
          </mc:Choice>
        </mc:AlternateContent>
        <mc:AlternateContent xmlns:mc="http://schemas.openxmlformats.org/markup-compatibility/2006">
          <mc:Choice Requires="x14">
            <control shapeId="8223" r:id="rId22" name="Check Box 31">
              <controlPr locked="0" defaultSize="0" autoFill="0" autoLine="0" autoPict="0">
                <anchor moveWithCells="1">
                  <from>
                    <xdr:col>0</xdr:col>
                    <xdr:colOff>57150</xdr:colOff>
                    <xdr:row>61</xdr:row>
                    <xdr:rowOff>28575</xdr:rowOff>
                  </from>
                  <to>
                    <xdr:col>0</xdr:col>
                    <xdr:colOff>247650</xdr:colOff>
                    <xdr:row>61</xdr:row>
                    <xdr:rowOff>219075</xdr:rowOff>
                  </to>
                </anchor>
              </controlPr>
            </control>
          </mc:Choice>
        </mc:AlternateContent>
        <mc:AlternateContent xmlns:mc="http://schemas.openxmlformats.org/markup-compatibility/2006">
          <mc:Choice Requires="x14">
            <control shapeId="8225" r:id="rId23" name="Check Box 33">
              <controlPr locked="0" defaultSize="0" autoFill="0" autoLine="0" autoPict="0">
                <anchor moveWithCells="1">
                  <from>
                    <xdr:col>0</xdr:col>
                    <xdr:colOff>57150</xdr:colOff>
                    <xdr:row>58</xdr:row>
                    <xdr:rowOff>28575</xdr:rowOff>
                  </from>
                  <to>
                    <xdr:col>0</xdr:col>
                    <xdr:colOff>247650</xdr:colOff>
                    <xdr:row>58</xdr:row>
                    <xdr:rowOff>219075</xdr:rowOff>
                  </to>
                </anchor>
              </controlPr>
            </control>
          </mc:Choice>
        </mc:AlternateContent>
        <mc:AlternateContent xmlns:mc="http://schemas.openxmlformats.org/markup-compatibility/2006">
          <mc:Choice Requires="x14">
            <control shapeId="8226" r:id="rId24" name="Check Box 34">
              <controlPr locked="0" defaultSize="0" autoFill="0" autoLine="0" autoPict="0">
                <anchor moveWithCells="1">
                  <from>
                    <xdr:col>0</xdr:col>
                    <xdr:colOff>57150</xdr:colOff>
                    <xdr:row>57</xdr:row>
                    <xdr:rowOff>28575</xdr:rowOff>
                  </from>
                  <to>
                    <xdr:col>0</xdr:col>
                    <xdr:colOff>247650</xdr:colOff>
                    <xdr:row>57</xdr:row>
                    <xdr:rowOff>219075</xdr:rowOff>
                  </to>
                </anchor>
              </controlPr>
            </control>
          </mc:Choice>
        </mc:AlternateContent>
        <mc:AlternateContent xmlns:mc="http://schemas.openxmlformats.org/markup-compatibility/2006">
          <mc:Choice Requires="x14">
            <control shapeId="8228" r:id="rId25" name="Check Box 36">
              <controlPr locked="0" defaultSize="0" autoFill="0" autoLine="0" autoPict="0">
                <anchor moveWithCells="1">
                  <from>
                    <xdr:col>0</xdr:col>
                    <xdr:colOff>57150</xdr:colOff>
                    <xdr:row>53</xdr:row>
                    <xdr:rowOff>28575</xdr:rowOff>
                  </from>
                  <to>
                    <xdr:col>0</xdr:col>
                    <xdr:colOff>247650</xdr:colOff>
                    <xdr:row>53</xdr:row>
                    <xdr:rowOff>219075</xdr:rowOff>
                  </to>
                </anchor>
              </controlPr>
            </control>
          </mc:Choice>
        </mc:AlternateContent>
        <mc:AlternateContent xmlns:mc="http://schemas.openxmlformats.org/markup-compatibility/2006">
          <mc:Choice Requires="x14">
            <control shapeId="8229" r:id="rId26" name="Check Box 37">
              <controlPr locked="0" defaultSize="0" autoFill="0" autoLine="0" autoPict="0">
                <anchor moveWithCells="1">
                  <from>
                    <xdr:col>0</xdr:col>
                    <xdr:colOff>57150</xdr:colOff>
                    <xdr:row>52</xdr:row>
                    <xdr:rowOff>28575</xdr:rowOff>
                  </from>
                  <to>
                    <xdr:col>0</xdr:col>
                    <xdr:colOff>247650</xdr:colOff>
                    <xdr:row>52</xdr:row>
                    <xdr:rowOff>219075</xdr:rowOff>
                  </to>
                </anchor>
              </controlPr>
            </control>
          </mc:Choice>
        </mc:AlternateContent>
        <mc:AlternateContent xmlns:mc="http://schemas.openxmlformats.org/markup-compatibility/2006">
          <mc:Choice Requires="x14">
            <control shapeId="8230" r:id="rId27" name="Check Box 38">
              <controlPr locked="0" defaultSize="0" autoFill="0" autoLine="0" autoPict="0">
                <anchor moveWithCells="1">
                  <from>
                    <xdr:col>0</xdr:col>
                    <xdr:colOff>57150</xdr:colOff>
                    <xdr:row>51</xdr:row>
                    <xdr:rowOff>28575</xdr:rowOff>
                  </from>
                  <to>
                    <xdr:col>0</xdr:col>
                    <xdr:colOff>247650</xdr:colOff>
                    <xdr:row>51</xdr:row>
                    <xdr:rowOff>219075</xdr:rowOff>
                  </to>
                </anchor>
              </controlPr>
            </control>
          </mc:Choice>
        </mc:AlternateContent>
        <mc:AlternateContent xmlns:mc="http://schemas.openxmlformats.org/markup-compatibility/2006">
          <mc:Choice Requires="x14">
            <control shapeId="8224" r:id="rId28" name="Check Box 32">
              <controlPr locked="0" defaultSize="0" autoFill="0" autoLine="0" autoPict="0">
                <anchor moveWithCells="1">
                  <from>
                    <xdr:col>0</xdr:col>
                    <xdr:colOff>57150</xdr:colOff>
                    <xdr:row>60</xdr:row>
                    <xdr:rowOff>28575</xdr:rowOff>
                  </from>
                  <to>
                    <xdr:col>0</xdr:col>
                    <xdr:colOff>247650</xdr:colOff>
                    <xdr:row>60</xdr:row>
                    <xdr:rowOff>219075</xdr:rowOff>
                  </to>
                </anchor>
              </controlPr>
            </control>
          </mc:Choice>
        </mc:AlternateContent>
        <mc:AlternateContent xmlns:mc="http://schemas.openxmlformats.org/markup-compatibility/2006">
          <mc:Choice Requires="x14">
            <control shapeId="8231" r:id="rId29" name="Check Box 39">
              <controlPr locked="0" defaultSize="0" autoFill="0" autoLine="0" autoPict="0">
                <anchor moveWithCells="1">
                  <from>
                    <xdr:col>0</xdr:col>
                    <xdr:colOff>57150</xdr:colOff>
                    <xdr:row>59</xdr:row>
                    <xdr:rowOff>28575</xdr:rowOff>
                  </from>
                  <to>
                    <xdr:col>0</xdr:col>
                    <xdr:colOff>247650</xdr:colOff>
                    <xdr:row>59</xdr:row>
                    <xdr:rowOff>219075</xdr:rowOff>
                  </to>
                </anchor>
              </controlPr>
            </control>
          </mc:Choice>
        </mc:AlternateContent>
        <mc:AlternateContent xmlns:mc="http://schemas.openxmlformats.org/markup-compatibility/2006">
          <mc:Choice Requires="x14">
            <control shapeId="8232" r:id="rId30" name="Check Box 40">
              <controlPr locked="0" defaultSize="0" autoFill="0" autoLine="0" autoPict="0">
                <anchor moveWithCells="1">
                  <from>
                    <xdr:col>12</xdr:col>
                    <xdr:colOff>180975</xdr:colOff>
                    <xdr:row>39</xdr:row>
                    <xdr:rowOff>9525</xdr:rowOff>
                  </from>
                  <to>
                    <xdr:col>13</xdr:col>
                    <xdr:colOff>95250</xdr:colOff>
                    <xdr:row>40</xdr:row>
                    <xdr:rowOff>0</xdr:rowOff>
                  </to>
                </anchor>
              </controlPr>
            </control>
          </mc:Choice>
        </mc:AlternateContent>
        <mc:AlternateContent xmlns:mc="http://schemas.openxmlformats.org/markup-compatibility/2006">
          <mc:Choice Requires="x14">
            <control shapeId="8233" r:id="rId31" name="Check Box 41">
              <controlPr locked="0" defaultSize="0" autoFill="0" autoLine="0" autoPict="0">
                <anchor moveWithCells="1">
                  <from>
                    <xdr:col>12</xdr:col>
                    <xdr:colOff>180975</xdr:colOff>
                    <xdr:row>40</xdr:row>
                    <xdr:rowOff>38100</xdr:rowOff>
                  </from>
                  <to>
                    <xdr:col>13</xdr:col>
                    <xdr:colOff>95250</xdr:colOff>
                    <xdr:row>41</xdr:row>
                    <xdr:rowOff>28575</xdr:rowOff>
                  </to>
                </anchor>
              </controlPr>
            </control>
          </mc:Choice>
        </mc:AlternateContent>
        <mc:AlternateContent xmlns:mc="http://schemas.openxmlformats.org/markup-compatibility/2006">
          <mc:Choice Requires="x14">
            <control shapeId="8227" r:id="rId32" name="Check Box 35">
              <controlPr locked="0" defaultSize="0" autoFill="0" autoLine="0" autoPict="0">
                <anchor moveWithCells="1">
                  <from>
                    <xdr:col>0</xdr:col>
                    <xdr:colOff>57150</xdr:colOff>
                    <xdr:row>56</xdr:row>
                    <xdr:rowOff>28575</xdr:rowOff>
                  </from>
                  <to>
                    <xdr:col>0</xdr:col>
                    <xdr:colOff>247650</xdr:colOff>
                    <xdr:row>56</xdr:row>
                    <xdr:rowOff>219075</xdr:rowOff>
                  </to>
                </anchor>
              </controlPr>
            </control>
          </mc:Choice>
        </mc:AlternateContent>
        <mc:AlternateContent xmlns:mc="http://schemas.openxmlformats.org/markup-compatibility/2006">
          <mc:Choice Requires="x14">
            <control shapeId="8234" r:id="rId33" name="Check Box 42">
              <controlPr locked="0" defaultSize="0" autoFill="0" autoLine="0" autoPict="0">
                <anchor moveWithCells="1">
                  <from>
                    <xdr:col>0</xdr:col>
                    <xdr:colOff>57150</xdr:colOff>
                    <xdr:row>54</xdr:row>
                    <xdr:rowOff>28575</xdr:rowOff>
                  </from>
                  <to>
                    <xdr:col>0</xdr:col>
                    <xdr:colOff>247650</xdr:colOff>
                    <xdr:row>54</xdr:row>
                    <xdr:rowOff>219075</xdr:rowOff>
                  </to>
                </anchor>
              </controlPr>
            </control>
          </mc:Choice>
        </mc:AlternateContent>
        <mc:AlternateContent xmlns:mc="http://schemas.openxmlformats.org/markup-compatibility/2006">
          <mc:Choice Requires="x14">
            <control shapeId="8212" r:id="rId34" name="Check Box 20">
              <controlPr locked="0" defaultSize="0" autoFill="0" autoLine="0" autoPict="0">
                <anchor moveWithCells="1">
                  <from>
                    <xdr:col>7</xdr:col>
                    <xdr:colOff>180975</xdr:colOff>
                    <xdr:row>39</xdr:row>
                    <xdr:rowOff>190500</xdr:rowOff>
                  </from>
                  <to>
                    <xdr:col>7</xdr:col>
                    <xdr:colOff>419100</xdr:colOff>
                    <xdr:row>40</xdr:row>
                    <xdr:rowOff>180975</xdr:rowOff>
                  </to>
                </anchor>
              </controlPr>
            </control>
          </mc:Choice>
        </mc:AlternateContent>
        <mc:AlternateContent xmlns:mc="http://schemas.openxmlformats.org/markup-compatibility/2006">
          <mc:Choice Requires="x14">
            <control shapeId="8238" r:id="rId35" name="Check Box 46">
              <controlPr locked="0" defaultSize="0" autoFill="0" autoLine="0" autoPict="0">
                <anchor moveWithCells="1">
                  <from>
                    <xdr:col>7</xdr:col>
                    <xdr:colOff>180975</xdr:colOff>
                    <xdr:row>38</xdr:row>
                    <xdr:rowOff>190500</xdr:rowOff>
                  </from>
                  <to>
                    <xdr:col>7</xdr:col>
                    <xdr:colOff>419100</xdr:colOff>
                    <xdr:row>39</xdr:row>
                    <xdr:rowOff>180975</xdr:rowOff>
                  </to>
                </anchor>
              </controlPr>
            </control>
          </mc:Choice>
        </mc:AlternateContent>
        <mc:AlternateContent xmlns:mc="http://schemas.openxmlformats.org/markup-compatibility/2006">
          <mc:Choice Requires="x14">
            <control shapeId="8239" r:id="rId36" name="Check Box 47">
              <controlPr locked="0" defaultSize="0" autoFill="0" autoLine="0" autoPict="0">
                <anchor moveWithCells="1">
                  <from>
                    <xdr:col>7</xdr:col>
                    <xdr:colOff>180975</xdr:colOff>
                    <xdr:row>37</xdr:row>
                    <xdr:rowOff>190500</xdr:rowOff>
                  </from>
                  <to>
                    <xdr:col>7</xdr:col>
                    <xdr:colOff>419100</xdr:colOff>
                    <xdr:row>38</xdr:row>
                    <xdr:rowOff>180975</xdr:rowOff>
                  </to>
                </anchor>
              </controlPr>
            </control>
          </mc:Choice>
        </mc:AlternateContent>
        <mc:AlternateContent xmlns:mc="http://schemas.openxmlformats.org/markup-compatibility/2006">
          <mc:Choice Requires="x14">
            <control shapeId="8243" r:id="rId37" name="Check Box 51">
              <controlPr locked="0" defaultSize="0" autoFill="0" autoLine="0" autoPict="0">
                <anchor moveWithCells="1">
                  <from>
                    <xdr:col>2</xdr:col>
                    <xdr:colOff>180975</xdr:colOff>
                    <xdr:row>40</xdr:row>
                    <xdr:rowOff>180975</xdr:rowOff>
                  </from>
                  <to>
                    <xdr:col>2</xdr:col>
                    <xdr:colOff>371475</xdr:colOff>
                    <xdr:row>41</xdr:row>
                    <xdr:rowOff>171450</xdr:rowOff>
                  </to>
                </anchor>
              </controlPr>
            </control>
          </mc:Choice>
        </mc:AlternateContent>
        <mc:AlternateContent xmlns:mc="http://schemas.openxmlformats.org/markup-compatibility/2006">
          <mc:Choice Requires="x14">
            <control shapeId="8244" r:id="rId38" name="Check Box 52">
              <controlPr locked="0" defaultSize="0" autoFill="0" autoLine="0" autoPict="0">
                <anchor moveWithCells="1">
                  <from>
                    <xdr:col>7</xdr:col>
                    <xdr:colOff>180975</xdr:colOff>
                    <xdr:row>41</xdr:row>
                    <xdr:rowOff>9525</xdr:rowOff>
                  </from>
                  <to>
                    <xdr:col>7</xdr:col>
                    <xdr:colOff>419100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3:F8"/>
  <sheetViews>
    <sheetView workbookViewId="0">
      <selection activeCell="B3" sqref="B3"/>
    </sheetView>
  </sheetViews>
  <sheetFormatPr defaultColWidth="9" defaultRowHeight="13.5" x14ac:dyDescent="0.15"/>
  <cols>
    <col min="1" max="1" width="9" style="14"/>
    <col min="2" max="2" width="13.125" style="14" bestFit="1" customWidth="1"/>
    <col min="3" max="16384" width="9" style="14"/>
  </cols>
  <sheetData>
    <row r="3" spans="2:6" ht="14.25" x14ac:dyDescent="0.15">
      <c r="B3" s="12" t="s">
        <v>69</v>
      </c>
      <c r="C3" s="13">
        <v>2</v>
      </c>
      <c r="D3" s="13">
        <v>3</v>
      </c>
      <c r="E3" s="13">
        <v>4</v>
      </c>
      <c r="F3" s="13">
        <v>5</v>
      </c>
    </row>
    <row r="4" spans="2:6" ht="14.25" x14ac:dyDescent="0.15">
      <c r="B4" s="15"/>
      <c r="C4" s="9" t="b">
        <v>0</v>
      </c>
      <c r="D4" s="9" t="b">
        <v>0</v>
      </c>
      <c r="E4" s="9" t="b">
        <v>0</v>
      </c>
      <c r="F4" s="9" t="b">
        <v>0</v>
      </c>
    </row>
    <row r="7" spans="2:6" ht="14.25" x14ac:dyDescent="0.15">
      <c r="B7" s="16" t="s">
        <v>70</v>
      </c>
      <c r="C7" s="16" t="s">
        <v>71</v>
      </c>
      <c r="D7" s="16" t="s">
        <v>72</v>
      </c>
    </row>
    <row r="8" spans="2:6" ht="14.25" x14ac:dyDescent="0.15">
      <c r="B8" s="15"/>
      <c r="C8" s="9" t="b">
        <v>0</v>
      </c>
      <c r="D8" s="9" t="b">
        <v>0</v>
      </c>
    </row>
  </sheetData>
  <sheetProtection selectLockedCells="1" selectUn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1"/>
  <sheetViews>
    <sheetView showZeros="0" tabSelected="1" view="pageBreakPreview" zoomScaleNormal="100" zoomScaleSheetLayoutView="100" workbookViewId="0">
      <selection activeCell="B9" sqref="B9"/>
    </sheetView>
  </sheetViews>
  <sheetFormatPr defaultColWidth="8.875" defaultRowHeight="13.5" x14ac:dyDescent="0.15"/>
  <cols>
    <col min="1" max="1" width="49.875" style="8" customWidth="1"/>
    <col min="2" max="2" width="17.125" style="8" customWidth="1"/>
    <col min="3" max="3" width="5.5" style="8" customWidth="1"/>
    <col min="4" max="16384" width="8.875" style="8"/>
  </cols>
  <sheetData>
    <row r="1" spans="1:3" x14ac:dyDescent="0.15">
      <c r="A1" s="8" t="s">
        <v>177</v>
      </c>
    </row>
    <row r="3" spans="1:3" ht="14.25" x14ac:dyDescent="0.15">
      <c r="A3" s="111" t="s">
        <v>143</v>
      </c>
    </row>
    <row r="5" spans="1:3" ht="21.95" customHeight="1" x14ac:dyDescent="0.15">
      <c r="A5" s="104" t="s">
        <v>62</v>
      </c>
      <c r="B5" s="313" t="s">
        <v>66</v>
      </c>
      <c r="C5" s="313"/>
    </row>
    <row r="6" spans="1:3" ht="27.95" customHeight="1" x14ac:dyDescent="0.15">
      <c r="A6" s="164" t="s">
        <v>63</v>
      </c>
      <c r="B6" s="106"/>
      <c r="C6" s="105" t="s">
        <v>59</v>
      </c>
    </row>
    <row r="7" spans="1:3" ht="27.95" customHeight="1" x14ac:dyDescent="0.15">
      <c r="A7" s="164" t="s">
        <v>138</v>
      </c>
      <c r="B7" s="106"/>
      <c r="C7" s="105" t="s">
        <v>59</v>
      </c>
    </row>
    <row r="8" spans="1:3" ht="27.95" customHeight="1" x14ac:dyDescent="0.15">
      <c r="A8" s="164" t="s">
        <v>64</v>
      </c>
      <c r="B8" s="106"/>
      <c r="C8" s="105" t="s">
        <v>59</v>
      </c>
    </row>
    <row r="9" spans="1:3" ht="27.95" customHeight="1" x14ac:dyDescent="0.15">
      <c r="A9" s="164" t="s">
        <v>65</v>
      </c>
      <c r="B9" s="107">
        <f>SUM(B6:B8)</f>
        <v>0</v>
      </c>
      <c r="C9" s="105" t="s">
        <v>59</v>
      </c>
    </row>
    <row r="10" spans="1:3" ht="14.25" thickBot="1" x14ac:dyDescent="0.2">
      <c r="A10" s="108"/>
      <c r="B10" s="108"/>
      <c r="C10" s="108"/>
    </row>
    <row r="11" spans="1:3" ht="42.95" customHeight="1" thickBot="1" x14ac:dyDescent="0.2">
      <c r="A11" s="165" t="s">
        <v>137</v>
      </c>
      <c r="B11" s="109">
        <f>MIN(ROUNDDOWN(B9*2/3,-3),120000)</f>
        <v>0</v>
      </c>
      <c r="C11" s="110" t="s">
        <v>59</v>
      </c>
    </row>
  </sheetData>
  <sheetProtection selectLockedCells="1"/>
  <mergeCells count="1">
    <mergeCell ref="B5:C5"/>
  </mergeCells>
  <phoneticPr fontId="1"/>
  <pageMargins left="0.70866141732283472" right="0.70866141732283472" top="0.35433070866141736" bottom="0.35433070866141736"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C156-A125-468D-9DDC-98395436B4E2}">
  <sheetPr>
    <pageSetUpPr fitToPage="1"/>
  </sheetPr>
  <dimension ref="A1:T44"/>
  <sheetViews>
    <sheetView showZeros="0" view="pageBreakPreview" topLeftCell="A16" zoomScaleNormal="100" zoomScaleSheetLayoutView="100" workbookViewId="0">
      <selection activeCell="K27" sqref="K27"/>
    </sheetView>
  </sheetViews>
  <sheetFormatPr defaultColWidth="8.75" defaultRowHeight="13.5" x14ac:dyDescent="0.15"/>
  <cols>
    <col min="1" max="3" width="9.25" style="18" customWidth="1"/>
    <col min="4" max="5" width="5" style="18" customWidth="1"/>
    <col min="6" max="6" width="7.125" style="18" customWidth="1"/>
    <col min="7" max="7" width="9.25" style="18" customWidth="1"/>
    <col min="8" max="8" width="7.125" style="18" customWidth="1"/>
    <col min="9" max="9" width="19" style="18" customWidth="1"/>
    <col min="10" max="10" width="9" style="18" customWidth="1"/>
    <col min="11" max="11" width="19" style="18" customWidth="1"/>
    <col min="12" max="12" width="7.125" style="18" customWidth="1"/>
    <col min="13" max="13" width="20.125" style="18" customWidth="1"/>
    <col min="14" max="14" width="7.125" style="18" customWidth="1"/>
    <col min="15" max="15" width="14.75" style="18" customWidth="1"/>
    <col min="16" max="16" width="9.125" style="18" bestFit="1" customWidth="1"/>
    <col min="17" max="18" width="10.625" style="18" customWidth="1"/>
    <col min="19" max="20" width="10.75" style="18" bestFit="1" customWidth="1"/>
    <col min="21" max="16384" width="8.75" style="18"/>
  </cols>
  <sheetData>
    <row r="1" spans="1:20" ht="24.95" customHeight="1" x14ac:dyDescent="0.2">
      <c r="A1" s="8" t="s">
        <v>178</v>
      </c>
      <c r="N1" s="19"/>
    </row>
    <row r="2" spans="1:20" ht="24.95" customHeight="1" x14ac:dyDescent="0.15">
      <c r="A2" s="20" t="s">
        <v>144</v>
      </c>
    </row>
    <row r="3" spans="1:20" ht="15" customHeight="1" thickBot="1" x14ac:dyDescent="0.2">
      <c r="K3" s="21"/>
      <c r="L3" s="21"/>
      <c r="M3" s="21"/>
      <c r="N3" s="21"/>
      <c r="Q3" s="395"/>
      <c r="R3" s="395"/>
      <c r="S3" s="395"/>
      <c r="T3" s="395"/>
    </row>
    <row r="4" spans="1:20" ht="38.1" customHeight="1" thickTop="1" thickBot="1" x14ac:dyDescent="0.2">
      <c r="A4" s="396" t="s">
        <v>90</v>
      </c>
      <c r="B4" s="397"/>
      <c r="C4" s="398"/>
      <c r="D4" s="399"/>
      <c r="E4" s="399"/>
      <c r="F4" s="399"/>
      <c r="G4" s="400" t="s">
        <v>91</v>
      </c>
      <c r="H4" s="401"/>
      <c r="I4" s="402" t="s">
        <v>147</v>
      </c>
      <c r="J4" s="403"/>
      <c r="K4" s="404" t="s">
        <v>92</v>
      </c>
      <c r="L4" s="405"/>
      <c r="M4" s="406" t="s">
        <v>146</v>
      </c>
      <c r="N4" s="407"/>
      <c r="Q4" s="395"/>
      <c r="R4" s="395"/>
      <c r="S4" s="408"/>
      <c r="T4" s="408"/>
    </row>
    <row r="5" spans="1:20" ht="15" customHeight="1" thickTop="1" thickBot="1" x14ac:dyDescent="0.2">
      <c r="A5" s="22"/>
      <c r="B5" s="23"/>
      <c r="C5" s="22"/>
      <c r="D5" s="23"/>
      <c r="E5" s="23"/>
      <c r="F5" s="23"/>
      <c r="G5" s="22"/>
      <c r="H5" s="23"/>
      <c r="I5" s="22"/>
      <c r="J5" s="23"/>
      <c r="K5" s="22"/>
      <c r="L5" s="22"/>
      <c r="M5" s="22"/>
      <c r="N5" s="22"/>
      <c r="Q5" s="21"/>
      <c r="R5" s="21"/>
      <c r="S5" s="24"/>
      <c r="T5" s="24"/>
    </row>
    <row r="6" spans="1:20" ht="32.1" customHeight="1" thickBot="1" x14ac:dyDescent="0.2">
      <c r="A6" s="409" t="s">
        <v>93</v>
      </c>
      <c r="B6" s="410"/>
      <c r="C6" s="410"/>
      <c r="D6" s="410"/>
      <c r="E6" s="410"/>
      <c r="F6" s="410"/>
      <c r="G6" s="410" t="s">
        <v>94</v>
      </c>
      <c r="H6" s="410"/>
      <c r="I6" s="411" t="s">
        <v>95</v>
      </c>
      <c r="J6" s="412"/>
      <c r="K6" s="413" t="s">
        <v>96</v>
      </c>
      <c r="L6" s="413"/>
      <c r="M6" s="410" t="s">
        <v>97</v>
      </c>
      <c r="N6" s="414"/>
      <c r="S6" s="25"/>
      <c r="T6" s="25"/>
    </row>
    <row r="7" spans="1:20" ht="32.1" customHeight="1" x14ac:dyDescent="0.15">
      <c r="A7" s="337" t="s">
        <v>98</v>
      </c>
      <c r="B7" s="388" t="s">
        <v>99</v>
      </c>
      <c r="C7" s="388" t="s">
        <v>100</v>
      </c>
      <c r="D7" s="391" t="s">
        <v>101</v>
      </c>
      <c r="E7" s="392"/>
      <c r="F7" s="26" t="s">
        <v>56</v>
      </c>
      <c r="G7" s="77"/>
      <c r="H7" s="27" t="s">
        <v>102</v>
      </c>
      <c r="I7" s="166">
        <v>88000</v>
      </c>
      <c r="J7" s="28" t="s">
        <v>103</v>
      </c>
      <c r="K7" s="29" t="str">
        <f t="shared" ref="K7:K22" si="0">IF(G7="","",G7*I7)</f>
        <v/>
      </c>
      <c r="L7" s="30" t="s">
        <v>104</v>
      </c>
      <c r="M7" s="99"/>
      <c r="N7" s="31" t="s">
        <v>59</v>
      </c>
      <c r="O7" s="159">
        <f>MIN(K7,SUM(M7))</f>
        <v>0</v>
      </c>
    </row>
    <row r="8" spans="1:20" ht="32.1" customHeight="1" x14ac:dyDescent="0.15">
      <c r="A8" s="338"/>
      <c r="B8" s="389"/>
      <c r="C8" s="389"/>
      <c r="D8" s="345"/>
      <c r="E8" s="346"/>
      <c r="F8" s="32" t="s">
        <v>57</v>
      </c>
      <c r="G8" s="78"/>
      <c r="H8" s="32" t="s">
        <v>102</v>
      </c>
      <c r="I8" s="167">
        <v>64000</v>
      </c>
      <c r="J8" s="33" t="s">
        <v>103</v>
      </c>
      <c r="K8" s="34" t="str">
        <f t="shared" si="0"/>
        <v/>
      </c>
      <c r="L8" s="35" t="s">
        <v>104</v>
      </c>
      <c r="M8" s="100"/>
      <c r="N8" s="36" t="s">
        <v>59</v>
      </c>
      <c r="O8" s="159">
        <f t="shared" ref="O8:O30" si="1">MIN(K8,SUM(M8))</f>
        <v>0</v>
      </c>
    </row>
    <row r="9" spans="1:20" ht="32.1" customHeight="1" x14ac:dyDescent="0.15">
      <c r="A9" s="338"/>
      <c r="B9" s="389"/>
      <c r="C9" s="389"/>
      <c r="D9" s="347"/>
      <c r="E9" s="348"/>
      <c r="F9" s="37" t="s">
        <v>58</v>
      </c>
      <c r="G9" s="79"/>
      <c r="H9" s="38" t="s">
        <v>102</v>
      </c>
      <c r="I9" s="168">
        <v>24000</v>
      </c>
      <c r="J9" s="39" t="s">
        <v>103</v>
      </c>
      <c r="K9" s="40" t="str">
        <f t="shared" si="0"/>
        <v/>
      </c>
      <c r="L9" s="41" t="s">
        <v>104</v>
      </c>
      <c r="M9" s="101"/>
      <c r="N9" s="42" t="s">
        <v>59</v>
      </c>
      <c r="O9" s="159">
        <f t="shared" si="1"/>
        <v>0</v>
      </c>
    </row>
    <row r="10" spans="1:20" ht="32.1" customHeight="1" x14ac:dyDescent="0.15">
      <c r="A10" s="338"/>
      <c r="B10" s="389"/>
      <c r="C10" s="389"/>
      <c r="D10" s="343" t="s">
        <v>105</v>
      </c>
      <c r="E10" s="344"/>
      <c r="F10" s="27" t="s">
        <v>56</v>
      </c>
      <c r="G10" s="77"/>
      <c r="H10" s="27" t="s">
        <v>106</v>
      </c>
      <c r="I10" s="166">
        <v>200000</v>
      </c>
      <c r="J10" s="28" t="s">
        <v>107</v>
      </c>
      <c r="K10" s="29" t="str">
        <f t="shared" si="0"/>
        <v/>
      </c>
      <c r="L10" s="27" t="s">
        <v>104</v>
      </c>
      <c r="M10" s="102"/>
      <c r="N10" s="43" t="s">
        <v>59</v>
      </c>
      <c r="O10" s="159">
        <f t="shared" si="1"/>
        <v>0</v>
      </c>
    </row>
    <row r="11" spans="1:20" ht="32.1" customHeight="1" x14ac:dyDescent="0.15">
      <c r="A11" s="338"/>
      <c r="B11" s="389"/>
      <c r="C11" s="389"/>
      <c r="D11" s="345"/>
      <c r="E11" s="346"/>
      <c r="F11" s="32" t="s">
        <v>57</v>
      </c>
      <c r="G11" s="78"/>
      <c r="H11" s="32" t="s">
        <v>106</v>
      </c>
      <c r="I11" s="167">
        <v>160000</v>
      </c>
      <c r="J11" s="33" t="s">
        <v>107</v>
      </c>
      <c r="K11" s="34" t="str">
        <f t="shared" si="0"/>
        <v/>
      </c>
      <c r="L11" s="32" t="s">
        <v>104</v>
      </c>
      <c r="M11" s="100"/>
      <c r="N11" s="36" t="s">
        <v>59</v>
      </c>
      <c r="O11" s="159">
        <f t="shared" si="1"/>
        <v>0</v>
      </c>
    </row>
    <row r="12" spans="1:20" ht="32.1" customHeight="1" x14ac:dyDescent="0.15">
      <c r="A12" s="338"/>
      <c r="B12" s="389"/>
      <c r="C12" s="389"/>
      <c r="D12" s="347"/>
      <c r="E12" s="348"/>
      <c r="F12" s="37" t="s">
        <v>58</v>
      </c>
      <c r="G12" s="79"/>
      <c r="H12" s="38" t="s">
        <v>106</v>
      </c>
      <c r="I12" s="168">
        <v>136000</v>
      </c>
      <c r="J12" s="39" t="s">
        <v>107</v>
      </c>
      <c r="K12" s="40" t="str">
        <f t="shared" si="0"/>
        <v/>
      </c>
      <c r="L12" s="37" t="s">
        <v>104</v>
      </c>
      <c r="M12" s="101"/>
      <c r="N12" s="42" t="s">
        <v>59</v>
      </c>
      <c r="O12" s="159">
        <f t="shared" si="1"/>
        <v>0</v>
      </c>
    </row>
    <row r="13" spans="1:20" ht="32.1" customHeight="1" x14ac:dyDescent="0.15">
      <c r="A13" s="338"/>
      <c r="B13" s="389"/>
      <c r="C13" s="389"/>
      <c r="D13" s="343" t="s">
        <v>108</v>
      </c>
      <c r="E13" s="344"/>
      <c r="F13" s="27" t="s">
        <v>56</v>
      </c>
      <c r="G13" s="80"/>
      <c r="H13" s="44" t="s">
        <v>106</v>
      </c>
      <c r="I13" s="166">
        <v>200000</v>
      </c>
      <c r="J13" s="45" t="s">
        <v>107</v>
      </c>
      <c r="K13" s="46" t="str">
        <f t="shared" si="0"/>
        <v/>
      </c>
      <c r="L13" s="47" t="s">
        <v>104</v>
      </c>
      <c r="M13" s="102"/>
      <c r="N13" s="43" t="s">
        <v>59</v>
      </c>
      <c r="O13" s="159">
        <f t="shared" si="1"/>
        <v>0</v>
      </c>
    </row>
    <row r="14" spans="1:20" ht="32.1" customHeight="1" x14ac:dyDescent="0.15">
      <c r="A14" s="338"/>
      <c r="B14" s="389"/>
      <c r="C14" s="389"/>
      <c r="D14" s="345"/>
      <c r="E14" s="346"/>
      <c r="F14" s="32" t="s">
        <v>57</v>
      </c>
      <c r="G14" s="78"/>
      <c r="H14" s="32" t="s">
        <v>106</v>
      </c>
      <c r="I14" s="167">
        <v>160000</v>
      </c>
      <c r="J14" s="33" t="s">
        <v>107</v>
      </c>
      <c r="K14" s="34" t="str">
        <f t="shared" si="0"/>
        <v/>
      </c>
      <c r="L14" s="35" t="s">
        <v>104</v>
      </c>
      <c r="M14" s="100"/>
      <c r="N14" s="36" t="s">
        <v>59</v>
      </c>
      <c r="O14" s="159">
        <f t="shared" si="1"/>
        <v>0</v>
      </c>
    </row>
    <row r="15" spans="1:20" ht="32.1" customHeight="1" x14ac:dyDescent="0.15">
      <c r="A15" s="338"/>
      <c r="B15" s="389"/>
      <c r="C15" s="390"/>
      <c r="D15" s="347"/>
      <c r="E15" s="348"/>
      <c r="F15" s="37" t="s">
        <v>58</v>
      </c>
      <c r="G15" s="79"/>
      <c r="H15" s="38" t="s">
        <v>106</v>
      </c>
      <c r="I15" s="168">
        <v>136000</v>
      </c>
      <c r="J15" s="39" t="s">
        <v>107</v>
      </c>
      <c r="K15" s="40" t="str">
        <f t="shared" si="0"/>
        <v/>
      </c>
      <c r="L15" s="41" t="s">
        <v>104</v>
      </c>
      <c r="M15" s="101"/>
      <c r="N15" s="42" t="s">
        <v>59</v>
      </c>
      <c r="O15" s="159">
        <f t="shared" si="1"/>
        <v>0</v>
      </c>
    </row>
    <row r="16" spans="1:20" ht="32.1" customHeight="1" x14ac:dyDescent="0.15">
      <c r="A16" s="338"/>
      <c r="B16" s="389"/>
      <c r="C16" s="343" t="s">
        <v>109</v>
      </c>
      <c r="D16" s="349"/>
      <c r="E16" s="350"/>
      <c r="F16" s="27" t="s">
        <v>56</v>
      </c>
      <c r="G16" s="77"/>
      <c r="H16" s="27" t="s">
        <v>106</v>
      </c>
      <c r="I16" s="166">
        <v>288000</v>
      </c>
      <c r="J16" s="28" t="s">
        <v>107</v>
      </c>
      <c r="K16" s="29" t="str">
        <f t="shared" si="0"/>
        <v/>
      </c>
      <c r="L16" s="30" t="s">
        <v>104</v>
      </c>
      <c r="M16" s="102"/>
      <c r="N16" s="43" t="s">
        <v>59</v>
      </c>
      <c r="O16" s="159">
        <f t="shared" si="1"/>
        <v>0</v>
      </c>
    </row>
    <row r="17" spans="1:18" ht="32.1" customHeight="1" x14ac:dyDescent="0.15">
      <c r="A17" s="338"/>
      <c r="B17" s="390"/>
      <c r="C17" s="351"/>
      <c r="D17" s="352"/>
      <c r="E17" s="353"/>
      <c r="F17" s="37" t="s">
        <v>58</v>
      </c>
      <c r="G17" s="79"/>
      <c r="H17" s="38" t="s">
        <v>106</v>
      </c>
      <c r="I17" s="168">
        <v>256000</v>
      </c>
      <c r="J17" s="39" t="s">
        <v>107</v>
      </c>
      <c r="K17" s="40" t="str">
        <f t="shared" si="0"/>
        <v/>
      </c>
      <c r="L17" s="41" t="s">
        <v>104</v>
      </c>
      <c r="M17" s="101"/>
      <c r="N17" s="42" t="s">
        <v>59</v>
      </c>
      <c r="O17" s="159">
        <f t="shared" si="1"/>
        <v>0</v>
      </c>
    </row>
    <row r="18" spans="1:18" ht="32.1" customHeight="1" x14ac:dyDescent="0.15">
      <c r="A18" s="338"/>
      <c r="B18" s="354" t="s">
        <v>110</v>
      </c>
      <c r="C18" s="355"/>
      <c r="D18" s="343" t="s">
        <v>111</v>
      </c>
      <c r="E18" s="360"/>
      <c r="F18" s="27" t="s">
        <v>112</v>
      </c>
      <c r="G18" s="81"/>
      <c r="H18" s="27" t="s">
        <v>113</v>
      </c>
      <c r="I18" s="169">
        <v>168000</v>
      </c>
      <c r="J18" s="48" t="s">
        <v>114</v>
      </c>
      <c r="K18" s="29" t="str">
        <f t="shared" si="0"/>
        <v/>
      </c>
      <c r="L18" s="30" t="s">
        <v>104</v>
      </c>
      <c r="M18" s="102"/>
      <c r="N18" s="43" t="s">
        <v>59</v>
      </c>
      <c r="O18" s="159">
        <f t="shared" si="1"/>
        <v>0</v>
      </c>
    </row>
    <row r="19" spans="1:18" ht="32.1" customHeight="1" x14ac:dyDescent="0.15">
      <c r="A19" s="338"/>
      <c r="B19" s="356"/>
      <c r="C19" s="357"/>
      <c r="D19" s="351"/>
      <c r="E19" s="361"/>
      <c r="F19" s="38" t="s">
        <v>115</v>
      </c>
      <c r="G19" s="82"/>
      <c r="H19" s="38" t="s">
        <v>113</v>
      </c>
      <c r="I19" s="170">
        <v>252000</v>
      </c>
      <c r="J19" s="49" t="s">
        <v>114</v>
      </c>
      <c r="K19" s="40" t="str">
        <f t="shared" si="0"/>
        <v/>
      </c>
      <c r="L19" s="41" t="s">
        <v>104</v>
      </c>
      <c r="M19" s="101"/>
      <c r="N19" s="42" t="s">
        <v>59</v>
      </c>
      <c r="O19" s="159">
        <f t="shared" si="1"/>
        <v>0</v>
      </c>
    </row>
    <row r="20" spans="1:18" ht="32.1" customHeight="1" x14ac:dyDescent="0.15">
      <c r="A20" s="338"/>
      <c r="B20" s="356"/>
      <c r="C20" s="357"/>
      <c r="D20" s="343" t="s">
        <v>116</v>
      </c>
      <c r="E20" s="360"/>
      <c r="F20" s="27" t="s">
        <v>112</v>
      </c>
      <c r="G20" s="81"/>
      <c r="H20" s="27" t="s">
        <v>113</v>
      </c>
      <c r="I20" s="169">
        <v>60000</v>
      </c>
      <c r="J20" s="48" t="s">
        <v>114</v>
      </c>
      <c r="K20" s="29" t="str">
        <f t="shared" si="0"/>
        <v/>
      </c>
      <c r="L20" s="30" t="s">
        <v>104</v>
      </c>
      <c r="M20" s="102"/>
      <c r="N20" s="43" t="s">
        <v>59</v>
      </c>
      <c r="O20" s="159">
        <f t="shared" si="1"/>
        <v>0</v>
      </c>
    </row>
    <row r="21" spans="1:18" ht="32.1" customHeight="1" x14ac:dyDescent="0.15">
      <c r="A21" s="338"/>
      <c r="B21" s="356"/>
      <c r="C21" s="357"/>
      <c r="D21" s="351"/>
      <c r="E21" s="361"/>
      <c r="F21" s="38" t="s">
        <v>115</v>
      </c>
      <c r="G21" s="83"/>
      <c r="H21" s="38" t="s">
        <v>113</v>
      </c>
      <c r="I21" s="170">
        <v>102000</v>
      </c>
      <c r="J21" s="50" t="s">
        <v>114</v>
      </c>
      <c r="K21" s="40" t="str">
        <f t="shared" si="0"/>
        <v/>
      </c>
      <c r="L21" s="41" t="s">
        <v>104</v>
      </c>
      <c r="M21" s="101"/>
      <c r="N21" s="42" t="s">
        <v>59</v>
      </c>
      <c r="O21" s="159">
        <f t="shared" si="1"/>
        <v>0</v>
      </c>
    </row>
    <row r="22" spans="1:18" ht="32.1" customHeight="1" x14ac:dyDescent="0.15">
      <c r="A22" s="338"/>
      <c r="B22" s="356"/>
      <c r="C22" s="357"/>
      <c r="D22" s="343" t="s">
        <v>117</v>
      </c>
      <c r="E22" s="360"/>
      <c r="F22" s="27" t="s">
        <v>112</v>
      </c>
      <c r="G22" s="81"/>
      <c r="H22" s="27" t="s">
        <v>113</v>
      </c>
      <c r="I22" s="169">
        <v>210000</v>
      </c>
      <c r="J22" s="48" t="s">
        <v>114</v>
      </c>
      <c r="K22" s="29" t="str">
        <f t="shared" si="0"/>
        <v/>
      </c>
      <c r="L22" s="30" t="s">
        <v>104</v>
      </c>
      <c r="M22" s="102"/>
      <c r="N22" s="43" t="s">
        <v>59</v>
      </c>
      <c r="O22" s="159">
        <f t="shared" si="1"/>
        <v>0</v>
      </c>
    </row>
    <row r="23" spans="1:18" ht="32.1" customHeight="1" thickBot="1" x14ac:dyDescent="0.2">
      <c r="A23" s="338"/>
      <c r="B23" s="358"/>
      <c r="C23" s="359"/>
      <c r="D23" s="362"/>
      <c r="E23" s="363"/>
      <c r="F23" s="51" t="s">
        <v>115</v>
      </c>
      <c r="G23" s="84"/>
      <c r="H23" s="51" t="s">
        <v>113</v>
      </c>
      <c r="I23" s="171">
        <v>316000</v>
      </c>
      <c r="J23" s="52" t="s">
        <v>114</v>
      </c>
      <c r="K23" s="53" t="str">
        <f>IF(G23="","",G23*I23)</f>
        <v/>
      </c>
      <c r="L23" s="54" t="s">
        <v>104</v>
      </c>
      <c r="M23" s="103"/>
      <c r="N23" s="55" t="s">
        <v>59</v>
      </c>
      <c r="O23" s="159">
        <f t="shared" si="1"/>
        <v>0</v>
      </c>
    </row>
    <row r="24" spans="1:18" ht="32.1" customHeight="1" thickTop="1" thickBot="1" x14ac:dyDescent="0.2">
      <c r="A24" s="339"/>
      <c r="B24" s="325" t="s">
        <v>157</v>
      </c>
      <c r="C24" s="326"/>
      <c r="D24" s="326"/>
      <c r="E24" s="326"/>
      <c r="F24" s="326"/>
      <c r="G24" s="326"/>
      <c r="H24" s="326"/>
      <c r="I24" s="326"/>
      <c r="J24" s="326"/>
      <c r="K24" s="326"/>
      <c r="L24" s="327"/>
      <c r="M24" s="56">
        <f>O24</f>
        <v>0</v>
      </c>
      <c r="N24" s="57" t="s">
        <v>104</v>
      </c>
      <c r="O24" s="159">
        <f>SUM(O7:O23)</f>
        <v>0</v>
      </c>
    </row>
    <row r="25" spans="1:18" ht="32.1" customHeight="1" x14ac:dyDescent="0.15">
      <c r="A25" s="337" t="s">
        <v>118</v>
      </c>
      <c r="B25" s="384" t="s">
        <v>119</v>
      </c>
      <c r="C25" s="385"/>
      <c r="D25" s="385"/>
      <c r="E25" s="385"/>
      <c r="F25" s="386"/>
      <c r="G25" s="85"/>
      <c r="H25" s="172" t="s">
        <v>61</v>
      </c>
      <c r="I25" s="162">
        <v>452000</v>
      </c>
      <c r="J25" s="173" t="s">
        <v>120</v>
      </c>
      <c r="K25" s="183" t="str">
        <f t="shared" ref="K25:K30" si="2">IF(G25="","",G25*I25)</f>
        <v/>
      </c>
      <c r="L25" s="172" t="s">
        <v>104</v>
      </c>
      <c r="M25" s="94"/>
      <c r="N25" s="191" t="s">
        <v>104</v>
      </c>
      <c r="O25" s="159">
        <f t="shared" si="1"/>
        <v>0</v>
      </c>
    </row>
    <row r="26" spans="1:18" ht="32.1" customHeight="1" x14ac:dyDescent="0.15">
      <c r="A26" s="338"/>
      <c r="B26" s="387" t="s">
        <v>162</v>
      </c>
      <c r="C26" s="331"/>
      <c r="D26" s="331"/>
      <c r="E26" s="331"/>
      <c r="F26" s="332"/>
      <c r="G26" s="86"/>
      <c r="H26" s="174" t="s">
        <v>60</v>
      </c>
      <c r="I26" s="175">
        <v>168000</v>
      </c>
      <c r="J26" s="176" t="s">
        <v>126</v>
      </c>
      <c r="K26" s="183" t="str">
        <f t="shared" si="2"/>
        <v/>
      </c>
      <c r="L26" s="177" t="s">
        <v>104</v>
      </c>
      <c r="M26" s="163"/>
      <c r="N26" s="192" t="s">
        <v>104</v>
      </c>
      <c r="O26" s="159">
        <f>MIN(K26,SUM(M26))</f>
        <v>0</v>
      </c>
    </row>
    <row r="27" spans="1:18" ht="32.1" customHeight="1" x14ac:dyDescent="0.15">
      <c r="A27" s="338"/>
      <c r="B27" s="387" t="s">
        <v>163</v>
      </c>
      <c r="C27" s="331"/>
      <c r="D27" s="331"/>
      <c r="E27" s="331"/>
      <c r="F27" s="332"/>
      <c r="G27" s="86"/>
      <c r="H27" s="174" t="s">
        <v>60</v>
      </c>
      <c r="I27" s="175">
        <v>184000</v>
      </c>
      <c r="J27" s="176" t="s">
        <v>126</v>
      </c>
      <c r="K27" s="183" t="str">
        <f t="shared" si="2"/>
        <v/>
      </c>
      <c r="L27" s="177" t="s">
        <v>104</v>
      </c>
      <c r="M27" s="163"/>
      <c r="N27" s="192" t="s">
        <v>104</v>
      </c>
      <c r="O27" s="159">
        <f>MIN(K27,SUM(M27))</f>
        <v>0</v>
      </c>
    </row>
    <row r="28" spans="1:18" ht="32.1" customHeight="1" x14ac:dyDescent="0.15">
      <c r="A28" s="338"/>
      <c r="B28" s="387" t="s">
        <v>121</v>
      </c>
      <c r="C28" s="331"/>
      <c r="D28" s="331"/>
      <c r="E28" s="331"/>
      <c r="F28" s="332"/>
      <c r="G28" s="86"/>
      <c r="H28" s="177" t="s">
        <v>61</v>
      </c>
      <c r="I28" s="175">
        <v>437000</v>
      </c>
      <c r="J28" s="176" t="s">
        <v>122</v>
      </c>
      <c r="K28" s="183" t="str">
        <f t="shared" si="2"/>
        <v/>
      </c>
      <c r="L28" s="177" t="s">
        <v>104</v>
      </c>
      <c r="M28" s="95"/>
      <c r="N28" s="192" t="s">
        <v>104</v>
      </c>
      <c r="O28" s="159">
        <f t="shared" si="1"/>
        <v>0</v>
      </c>
    </row>
    <row r="29" spans="1:18" ht="32.1" customHeight="1" x14ac:dyDescent="0.15">
      <c r="A29" s="338"/>
      <c r="B29" s="333" t="s">
        <v>123</v>
      </c>
      <c r="C29" s="331"/>
      <c r="D29" s="331"/>
      <c r="E29" s="331"/>
      <c r="F29" s="332"/>
      <c r="G29" s="87"/>
      <c r="H29" s="174" t="s">
        <v>61</v>
      </c>
      <c r="I29" s="178">
        <v>279000</v>
      </c>
      <c r="J29" s="179" t="s">
        <v>124</v>
      </c>
      <c r="K29" s="184" t="str">
        <f t="shared" si="2"/>
        <v/>
      </c>
      <c r="L29" s="185" t="s">
        <v>104</v>
      </c>
      <c r="M29" s="96"/>
      <c r="N29" s="193" t="s">
        <v>104</v>
      </c>
      <c r="O29" s="159">
        <f t="shared" si="1"/>
        <v>0</v>
      </c>
      <c r="Q29" s="58"/>
      <c r="R29" s="58"/>
    </row>
    <row r="30" spans="1:18" ht="32.1" customHeight="1" x14ac:dyDescent="0.15">
      <c r="A30" s="338"/>
      <c r="B30" s="333" t="s">
        <v>125</v>
      </c>
      <c r="C30" s="331"/>
      <c r="D30" s="331"/>
      <c r="E30" s="331"/>
      <c r="F30" s="332"/>
      <c r="G30" s="88"/>
      <c r="H30" s="174" t="s">
        <v>60</v>
      </c>
      <c r="I30" s="180">
        <v>63000</v>
      </c>
      <c r="J30" s="176" t="s">
        <v>126</v>
      </c>
      <c r="K30" s="183" t="str">
        <f t="shared" si="2"/>
        <v/>
      </c>
      <c r="L30" s="177" t="s">
        <v>104</v>
      </c>
      <c r="M30" s="95"/>
      <c r="N30" s="192" t="s">
        <v>59</v>
      </c>
      <c r="O30" s="159">
        <f t="shared" si="1"/>
        <v>0</v>
      </c>
    </row>
    <row r="31" spans="1:18" ht="32.1" customHeight="1" x14ac:dyDescent="0.15">
      <c r="A31" s="338"/>
      <c r="B31" s="333" t="s">
        <v>128</v>
      </c>
      <c r="C31" s="331"/>
      <c r="D31" s="331"/>
      <c r="E31" s="331"/>
      <c r="F31" s="332"/>
      <c r="G31" s="90"/>
      <c r="H31" s="174" t="s">
        <v>61</v>
      </c>
      <c r="I31" s="181">
        <v>510000</v>
      </c>
      <c r="J31" s="176" t="s">
        <v>120</v>
      </c>
      <c r="K31" s="183">
        <f>IF(G31=".","",G31*I31)</f>
        <v>0</v>
      </c>
      <c r="L31" s="186" t="s">
        <v>104</v>
      </c>
      <c r="M31" s="95"/>
      <c r="N31" s="194" t="s">
        <v>104</v>
      </c>
      <c r="O31" s="159">
        <f>M31</f>
        <v>0</v>
      </c>
    </row>
    <row r="32" spans="1:18" ht="32.1" customHeight="1" x14ac:dyDescent="0.15">
      <c r="A32" s="338"/>
      <c r="B32" s="333" t="s">
        <v>155</v>
      </c>
      <c r="C32" s="393"/>
      <c r="D32" s="393"/>
      <c r="E32" s="393"/>
      <c r="F32" s="394"/>
      <c r="G32" s="158"/>
      <c r="H32" s="174" t="s">
        <v>60</v>
      </c>
      <c r="I32" s="314"/>
      <c r="J32" s="315"/>
      <c r="K32" s="183" t="str">
        <f>IF(G32="","",G32*I32)</f>
        <v/>
      </c>
      <c r="L32" s="177" t="s">
        <v>104</v>
      </c>
      <c r="M32" s="95"/>
      <c r="N32" s="192" t="s">
        <v>59</v>
      </c>
      <c r="O32" s="159">
        <f>M32</f>
        <v>0</v>
      </c>
    </row>
    <row r="33" spans="1:15" ht="32.1" customHeight="1" x14ac:dyDescent="0.15">
      <c r="A33" s="338"/>
      <c r="B33" s="330" t="s">
        <v>127</v>
      </c>
      <c r="C33" s="331"/>
      <c r="D33" s="331"/>
      <c r="E33" s="331"/>
      <c r="F33" s="332"/>
      <c r="G33" s="89"/>
      <c r="H33" s="182" t="s">
        <v>61</v>
      </c>
      <c r="I33" s="316"/>
      <c r="J33" s="317"/>
      <c r="K33" s="187" t="str">
        <f>IF(G33="","",M33)</f>
        <v/>
      </c>
      <c r="L33" s="188" t="s">
        <v>104</v>
      </c>
      <c r="M33" s="97"/>
      <c r="N33" s="195" t="s">
        <v>104</v>
      </c>
      <c r="O33" s="159">
        <f t="shared" ref="O33:O34" si="3">M33</f>
        <v>0</v>
      </c>
    </row>
    <row r="34" spans="1:15" ht="32.1" customHeight="1" thickBot="1" x14ac:dyDescent="0.2">
      <c r="A34" s="338"/>
      <c r="B34" s="334" t="s">
        <v>129</v>
      </c>
      <c r="C34" s="335"/>
      <c r="D34" s="335"/>
      <c r="E34" s="335"/>
      <c r="F34" s="336"/>
      <c r="G34" s="90"/>
      <c r="H34" s="174" t="s">
        <v>61</v>
      </c>
      <c r="I34" s="318"/>
      <c r="J34" s="319"/>
      <c r="K34" s="189" t="str">
        <f>IF(G34="","",M34)</f>
        <v/>
      </c>
      <c r="L34" s="190" t="s">
        <v>104</v>
      </c>
      <c r="M34" s="98"/>
      <c r="N34" s="196" t="s">
        <v>104</v>
      </c>
      <c r="O34" s="159">
        <f t="shared" si="3"/>
        <v>0</v>
      </c>
    </row>
    <row r="35" spans="1:15" ht="32.1" customHeight="1" thickTop="1" x14ac:dyDescent="0.15">
      <c r="A35" s="338"/>
      <c r="B35" s="322" t="s">
        <v>158</v>
      </c>
      <c r="C35" s="323"/>
      <c r="D35" s="323"/>
      <c r="E35" s="323"/>
      <c r="F35" s="323"/>
      <c r="G35" s="323"/>
      <c r="H35" s="323"/>
      <c r="I35" s="323"/>
      <c r="J35" s="323"/>
      <c r="K35" s="323"/>
      <c r="L35" s="324"/>
      <c r="M35" s="60">
        <f>O35</f>
        <v>0</v>
      </c>
      <c r="N35" s="61" t="s">
        <v>104</v>
      </c>
      <c r="O35" s="159">
        <f>SUM(O25:O34)</f>
        <v>0</v>
      </c>
    </row>
    <row r="36" spans="1:15" ht="32.1" customHeight="1" thickBot="1" x14ac:dyDescent="0.2">
      <c r="A36" s="339"/>
      <c r="B36" s="340" t="s">
        <v>130</v>
      </c>
      <c r="C36" s="341"/>
      <c r="D36" s="341"/>
      <c r="E36" s="341"/>
      <c r="F36" s="341"/>
      <c r="G36" s="341"/>
      <c r="H36" s="341"/>
      <c r="I36" s="341"/>
      <c r="J36" s="342"/>
      <c r="K36" s="373"/>
      <c r="L36" s="374"/>
      <c r="M36" s="56">
        <f>IF(M35&gt;M24,M24,M35)</f>
        <v>0</v>
      </c>
      <c r="N36" s="62" t="s">
        <v>59</v>
      </c>
    </row>
    <row r="37" spans="1:15" ht="32.1" customHeight="1" x14ac:dyDescent="0.15">
      <c r="A37" s="375" t="s">
        <v>131</v>
      </c>
      <c r="B37" s="378" t="s">
        <v>139</v>
      </c>
      <c r="C37" s="379"/>
      <c r="D37" s="379"/>
      <c r="E37" s="379"/>
      <c r="F37" s="379"/>
      <c r="G37" s="379"/>
      <c r="H37" s="379"/>
      <c r="I37" s="379"/>
      <c r="J37" s="380"/>
      <c r="K37" s="63">
        <f>M37</f>
        <v>0</v>
      </c>
      <c r="L37" s="64" t="s">
        <v>104</v>
      </c>
      <c r="M37" s="91"/>
      <c r="N37" s="65" t="s">
        <v>59</v>
      </c>
    </row>
    <row r="38" spans="1:15" ht="32.1" customHeight="1" x14ac:dyDescent="0.15">
      <c r="A38" s="376"/>
      <c r="B38" s="381" t="s">
        <v>132</v>
      </c>
      <c r="C38" s="371"/>
      <c r="D38" s="371"/>
      <c r="E38" s="371"/>
      <c r="F38" s="371"/>
      <c r="G38" s="371"/>
      <c r="H38" s="371"/>
      <c r="I38" s="371"/>
      <c r="J38" s="372"/>
      <c r="K38" s="382"/>
      <c r="L38" s="383"/>
      <c r="M38" s="93"/>
      <c r="N38" s="68" t="s">
        <v>59</v>
      </c>
    </row>
    <row r="39" spans="1:15" ht="32.1" customHeight="1" x14ac:dyDescent="0.15">
      <c r="A39" s="377"/>
      <c r="B39" s="381" t="s">
        <v>133</v>
      </c>
      <c r="C39" s="371"/>
      <c r="D39" s="371"/>
      <c r="E39" s="371"/>
      <c r="F39" s="371"/>
      <c r="G39" s="371"/>
      <c r="H39" s="371"/>
      <c r="I39" s="371"/>
      <c r="J39" s="372"/>
      <c r="K39" s="382"/>
      <c r="L39" s="383"/>
      <c r="M39" s="92"/>
      <c r="N39" s="59" t="s">
        <v>59</v>
      </c>
    </row>
    <row r="40" spans="1:15" ht="32.1" customHeight="1" thickBot="1" x14ac:dyDescent="0.2">
      <c r="A40" s="320" t="s">
        <v>159</v>
      </c>
      <c r="B40" s="321"/>
      <c r="C40" s="321"/>
      <c r="D40" s="321"/>
      <c r="E40" s="321"/>
      <c r="F40" s="321"/>
      <c r="G40" s="321"/>
      <c r="H40" s="321"/>
      <c r="I40" s="321"/>
      <c r="J40" s="321"/>
      <c r="K40" s="321"/>
      <c r="L40" s="69" t="s">
        <v>104</v>
      </c>
      <c r="M40" s="70">
        <f>M24+SUM(M36:M39)</f>
        <v>0</v>
      </c>
      <c r="N40" s="71" t="s">
        <v>59</v>
      </c>
    </row>
    <row r="41" spans="1:15" ht="32.1" customHeight="1" x14ac:dyDescent="0.15">
      <c r="A41" s="367" t="s">
        <v>134</v>
      </c>
      <c r="B41" s="368"/>
      <c r="C41" s="368"/>
      <c r="D41" s="368"/>
      <c r="E41" s="368"/>
      <c r="F41" s="368"/>
      <c r="G41" s="369" t="s">
        <v>148</v>
      </c>
      <c r="H41" s="368"/>
      <c r="I41" s="368"/>
      <c r="J41" s="368"/>
      <c r="K41" s="368"/>
      <c r="L41" s="370"/>
      <c r="M41" s="72">
        <f>IF(M4="","",IF(M4="2/5",ROUNDDOWN(M40*2/5,-3)))</f>
        <v>0</v>
      </c>
      <c r="N41" s="73" t="s">
        <v>104</v>
      </c>
    </row>
    <row r="42" spans="1:15" ht="32.1" customHeight="1" thickBot="1" x14ac:dyDescent="0.2">
      <c r="A42" s="367" t="s">
        <v>135</v>
      </c>
      <c r="B42" s="368"/>
      <c r="C42" s="368"/>
      <c r="D42" s="368"/>
      <c r="E42" s="371"/>
      <c r="F42" s="371"/>
      <c r="G42" s="371"/>
      <c r="H42" s="371"/>
      <c r="I42" s="371"/>
      <c r="J42" s="371"/>
      <c r="K42" s="371"/>
      <c r="L42" s="372"/>
      <c r="M42" s="74">
        <v>300000</v>
      </c>
      <c r="N42" s="68" t="s">
        <v>59</v>
      </c>
    </row>
    <row r="43" spans="1:15" ht="32.1" customHeight="1" thickTop="1" thickBot="1" x14ac:dyDescent="0.2">
      <c r="A43" s="328" t="s">
        <v>136</v>
      </c>
      <c r="B43" s="329"/>
      <c r="C43" s="329"/>
      <c r="D43" s="329"/>
      <c r="E43" s="329"/>
      <c r="F43" s="329"/>
      <c r="G43" s="329"/>
      <c r="H43" s="329"/>
      <c r="I43" s="329"/>
      <c r="J43" s="329"/>
      <c r="K43" s="329"/>
      <c r="L43" s="329"/>
      <c r="M43" s="75">
        <f>IF(M42="","",IF(M41&lt;M42,M41,M42))</f>
        <v>0</v>
      </c>
      <c r="N43" s="76" t="s">
        <v>104</v>
      </c>
    </row>
    <row r="44" spans="1:15" ht="32.1" customHeight="1" x14ac:dyDescent="0.15">
      <c r="A44" s="364" t="s">
        <v>179</v>
      </c>
      <c r="B44" s="365"/>
      <c r="C44" s="365"/>
      <c r="D44" s="365"/>
      <c r="E44" s="365"/>
      <c r="F44" s="365"/>
      <c r="G44" s="365"/>
      <c r="H44" s="365"/>
      <c r="I44" s="365"/>
      <c r="J44" s="365"/>
      <c r="K44" s="365"/>
      <c r="L44" s="365"/>
      <c r="M44" s="366"/>
      <c r="N44" s="366"/>
    </row>
  </sheetData>
  <mergeCells count="53">
    <mergeCell ref="A6:F6"/>
    <mergeCell ref="G6:H6"/>
    <mergeCell ref="I6:J6"/>
    <mergeCell ref="K6:L6"/>
    <mergeCell ref="M6:N6"/>
    <mergeCell ref="Q3:T3"/>
    <mergeCell ref="A4:B4"/>
    <mergeCell ref="C4:F4"/>
    <mergeCell ref="G4:H4"/>
    <mergeCell ref="I4:J4"/>
    <mergeCell ref="K4:L4"/>
    <mergeCell ref="M4:N4"/>
    <mergeCell ref="Q4:R4"/>
    <mergeCell ref="S4:T4"/>
    <mergeCell ref="B7:B17"/>
    <mergeCell ref="C7:C15"/>
    <mergeCell ref="D7:E9"/>
    <mergeCell ref="D10:E12"/>
    <mergeCell ref="B32:F32"/>
    <mergeCell ref="B26:F26"/>
    <mergeCell ref="B27:F27"/>
    <mergeCell ref="A44:N44"/>
    <mergeCell ref="A41:F41"/>
    <mergeCell ref="G41:L41"/>
    <mergeCell ref="A42:L42"/>
    <mergeCell ref="K36:L36"/>
    <mergeCell ref="A37:A39"/>
    <mergeCell ref="B37:J37"/>
    <mergeCell ref="B38:J38"/>
    <mergeCell ref="K38:L38"/>
    <mergeCell ref="B39:J39"/>
    <mergeCell ref="K39:L39"/>
    <mergeCell ref="A25:A36"/>
    <mergeCell ref="B25:F25"/>
    <mergeCell ref="B28:F28"/>
    <mergeCell ref="B29:F29"/>
    <mergeCell ref="B30:F30"/>
    <mergeCell ref="I32:J34"/>
    <mergeCell ref="A40:K40"/>
    <mergeCell ref="B35:L35"/>
    <mergeCell ref="B24:L24"/>
    <mergeCell ref="A43:L43"/>
    <mergeCell ref="B33:F33"/>
    <mergeCell ref="B31:F31"/>
    <mergeCell ref="B34:F34"/>
    <mergeCell ref="A7:A24"/>
    <mergeCell ref="B36:J36"/>
    <mergeCell ref="D13:E15"/>
    <mergeCell ref="C16:E17"/>
    <mergeCell ref="B18:C23"/>
    <mergeCell ref="D18:E19"/>
    <mergeCell ref="D20:E21"/>
    <mergeCell ref="D22:E23"/>
  </mergeCells>
  <phoneticPr fontId="1"/>
  <dataValidations count="3">
    <dataValidation type="list" allowBlank="1" showInputMessage="1" showErrorMessage="1" sqref="M3:N3 I5:J5" xr:uid="{6885A48E-81DE-47D9-AB75-EB6225F6E99E}">
      <formula1>"省エネ基準,ZEH水準"</formula1>
    </dataValidation>
    <dataValidation type="list" allowBlank="1" showInputMessage="1" showErrorMessage="1" sqref="C5:F5" xr:uid="{87B32BE4-8583-4E0D-8B0D-017C4CDCB5D6}">
      <formula1>"戸建住宅,共同住宅等"</formula1>
    </dataValidation>
    <dataValidation type="list" allowBlank="1" showInputMessage="1" showErrorMessage="1" sqref="C4:F4" xr:uid="{AD383F12-EDBD-4752-82DA-E0765061DE2B}">
      <formula1>"戸建住宅,長屋,共同住宅"</formula1>
    </dataValidation>
  </dataValidations>
  <pageMargins left="0.70866141732283472" right="0.70866141732283472" top="0.35433070866141736" bottom="0.35433070866141736" header="0.31496062992125984" footer="0.31496062992125984"/>
  <pageSetup paperSize="9" scale="6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2C52-5AC9-4ADC-AD7F-95E3B3992FB2}">
  <sheetPr>
    <pageSetUpPr fitToPage="1"/>
  </sheetPr>
  <dimension ref="A1:T45"/>
  <sheetViews>
    <sheetView showZeros="0" view="pageBreakPreview" topLeftCell="A17" zoomScale="85" zoomScaleNormal="100" zoomScaleSheetLayoutView="85" workbookViewId="0">
      <selection activeCell="G28" sqref="G28"/>
    </sheetView>
  </sheetViews>
  <sheetFormatPr defaultColWidth="8.75" defaultRowHeight="13.5" x14ac:dyDescent="0.15"/>
  <cols>
    <col min="1" max="3" width="9.25" style="18" customWidth="1"/>
    <col min="4" max="5" width="5" style="18" customWidth="1"/>
    <col min="6" max="6" width="7.125" style="18" customWidth="1"/>
    <col min="7" max="7" width="9.25" style="18" customWidth="1"/>
    <col min="8" max="8" width="7.125" style="18" customWidth="1"/>
    <col min="9" max="9" width="19" style="18" customWidth="1"/>
    <col min="10" max="10" width="9" style="18" customWidth="1"/>
    <col min="11" max="11" width="19" style="18" customWidth="1"/>
    <col min="12" max="12" width="7.125" style="18" customWidth="1"/>
    <col min="13" max="13" width="20.125" style="18" customWidth="1"/>
    <col min="14" max="14" width="7.125" style="18" customWidth="1"/>
    <col min="15" max="15" width="14.75" style="18" customWidth="1"/>
    <col min="16" max="16" width="9.125" style="18" bestFit="1" customWidth="1"/>
    <col min="17" max="18" width="10.625" style="18" customWidth="1"/>
    <col min="19" max="20" width="10.75" style="18" bestFit="1" customWidth="1"/>
    <col min="21" max="16384" width="8.75" style="18"/>
  </cols>
  <sheetData>
    <row r="1" spans="1:20" ht="24.95" customHeight="1" x14ac:dyDescent="0.2">
      <c r="A1" s="8" t="s">
        <v>180</v>
      </c>
      <c r="N1" s="19"/>
    </row>
    <row r="2" spans="1:20" ht="24.95" customHeight="1" x14ac:dyDescent="0.15">
      <c r="A2" s="20" t="s">
        <v>145</v>
      </c>
    </row>
    <row r="3" spans="1:20" ht="15" customHeight="1" thickBot="1" x14ac:dyDescent="0.2">
      <c r="K3" s="114"/>
      <c r="L3" s="114"/>
      <c r="M3" s="114"/>
      <c r="N3" s="114"/>
      <c r="Q3" s="395"/>
      <c r="R3" s="395"/>
      <c r="S3" s="395"/>
      <c r="T3" s="395"/>
    </row>
    <row r="4" spans="1:20" ht="38.1" customHeight="1" thickTop="1" thickBot="1" x14ac:dyDescent="0.2">
      <c r="A4" s="396" t="s">
        <v>90</v>
      </c>
      <c r="B4" s="397"/>
      <c r="C4" s="416"/>
      <c r="D4" s="417"/>
      <c r="E4" s="417"/>
      <c r="F4" s="417"/>
      <c r="G4" s="400" t="s">
        <v>91</v>
      </c>
      <c r="H4" s="401"/>
      <c r="I4" s="402" t="s">
        <v>150</v>
      </c>
      <c r="J4" s="403"/>
      <c r="K4" s="404" t="s">
        <v>92</v>
      </c>
      <c r="L4" s="405"/>
      <c r="M4" s="418" t="s">
        <v>151</v>
      </c>
      <c r="N4" s="407"/>
      <c r="Q4" s="395"/>
      <c r="R4" s="395"/>
      <c r="S4" s="408"/>
      <c r="T4" s="408"/>
    </row>
    <row r="5" spans="1:20" ht="15" customHeight="1" thickTop="1" thickBot="1" x14ac:dyDescent="0.2">
      <c r="A5" s="22"/>
      <c r="B5" s="23"/>
      <c r="C5" s="22"/>
      <c r="D5" s="23"/>
      <c r="E5" s="23"/>
      <c r="F5" s="23"/>
      <c r="G5" s="22"/>
      <c r="H5" s="23"/>
      <c r="I5" s="22"/>
      <c r="J5" s="23"/>
      <c r="K5" s="22"/>
      <c r="L5" s="22"/>
      <c r="M5" s="22"/>
      <c r="N5" s="22"/>
      <c r="Q5" s="114"/>
      <c r="R5" s="114"/>
      <c r="S5" s="115"/>
      <c r="T5" s="115"/>
    </row>
    <row r="6" spans="1:20" ht="32.1" customHeight="1" thickBot="1" x14ac:dyDescent="0.2">
      <c r="A6" s="409" t="s">
        <v>93</v>
      </c>
      <c r="B6" s="410"/>
      <c r="C6" s="410"/>
      <c r="D6" s="410"/>
      <c r="E6" s="410"/>
      <c r="F6" s="410"/>
      <c r="G6" s="410" t="s">
        <v>94</v>
      </c>
      <c r="H6" s="410"/>
      <c r="I6" s="411" t="s">
        <v>95</v>
      </c>
      <c r="J6" s="412"/>
      <c r="K6" s="413" t="s">
        <v>96</v>
      </c>
      <c r="L6" s="413"/>
      <c r="M6" s="410" t="s">
        <v>97</v>
      </c>
      <c r="N6" s="414"/>
      <c r="S6" s="25"/>
      <c r="T6" s="25"/>
    </row>
    <row r="7" spans="1:20" ht="32.1" customHeight="1" x14ac:dyDescent="0.15">
      <c r="A7" s="337" t="s">
        <v>98</v>
      </c>
      <c r="B7" s="388" t="s">
        <v>99</v>
      </c>
      <c r="C7" s="388" t="s">
        <v>100</v>
      </c>
      <c r="D7" s="391" t="s">
        <v>101</v>
      </c>
      <c r="E7" s="392"/>
      <c r="F7" s="26" t="s">
        <v>56</v>
      </c>
      <c r="G7" s="203"/>
      <c r="H7" s="27" t="s">
        <v>102</v>
      </c>
      <c r="I7" s="197">
        <v>112000</v>
      </c>
      <c r="J7" s="226" t="s">
        <v>103</v>
      </c>
      <c r="K7" s="29" t="str">
        <f t="shared" ref="K7:K23" si="0">IF(G7="","",G7*I7)</f>
        <v/>
      </c>
      <c r="L7" s="30" t="s">
        <v>104</v>
      </c>
      <c r="M7" s="216"/>
      <c r="N7" s="31" t="s">
        <v>59</v>
      </c>
      <c r="O7" s="159">
        <f>MIN(K7,SUM(M7))</f>
        <v>0</v>
      </c>
    </row>
    <row r="8" spans="1:20" ht="32.1" customHeight="1" x14ac:dyDescent="0.15">
      <c r="A8" s="338"/>
      <c r="B8" s="389"/>
      <c r="C8" s="389"/>
      <c r="D8" s="345"/>
      <c r="E8" s="346"/>
      <c r="F8" s="32" t="s">
        <v>57</v>
      </c>
      <c r="G8" s="204"/>
      <c r="H8" s="32" t="s">
        <v>102</v>
      </c>
      <c r="I8" s="198">
        <v>80000</v>
      </c>
      <c r="J8" s="227" t="s">
        <v>103</v>
      </c>
      <c r="K8" s="34" t="str">
        <f t="shared" si="0"/>
        <v/>
      </c>
      <c r="L8" s="35" t="s">
        <v>104</v>
      </c>
      <c r="M8" s="217"/>
      <c r="N8" s="36" t="s">
        <v>59</v>
      </c>
      <c r="O8" s="159">
        <f t="shared" ref="O8:O30" si="1">MIN(K8,SUM(M8))</f>
        <v>0</v>
      </c>
    </row>
    <row r="9" spans="1:20" ht="32.1" customHeight="1" x14ac:dyDescent="0.15">
      <c r="A9" s="338"/>
      <c r="B9" s="389"/>
      <c r="C9" s="389"/>
      <c r="D9" s="347"/>
      <c r="E9" s="348"/>
      <c r="F9" s="37" t="s">
        <v>58</v>
      </c>
      <c r="G9" s="205"/>
      <c r="H9" s="113" t="s">
        <v>102</v>
      </c>
      <c r="I9" s="199">
        <v>32000</v>
      </c>
      <c r="J9" s="228" t="s">
        <v>181</v>
      </c>
      <c r="K9" s="40" t="str">
        <f t="shared" si="0"/>
        <v/>
      </c>
      <c r="L9" s="41" t="s">
        <v>104</v>
      </c>
      <c r="M9" s="218"/>
      <c r="N9" s="42" t="s">
        <v>59</v>
      </c>
      <c r="O9" s="159">
        <f t="shared" si="1"/>
        <v>0</v>
      </c>
    </row>
    <row r="10" spans="1:20" ht="32.1" customHeight="1" x14ac:dyDescent="0.15">
      <c r="A10" s="338"/>
      <c r="B10" s="389"/>
      <c r="C10" s="389"/>
      <c r="D10" s="343" t="s">
        <v>105</v>
      </c>
      <c r="E10" s="344"/>
      <c r="F10" s="27" t="s">
        <v>56</v>
      </c>
      <c r="G10" s="203"/>
      <c r="H10" s="27" t="s">
        <v>106</v>
      </c>
      <c r="I10" s="197">
        <v>272000</v>
      </c>
      <c r="J10" s="226" t="s">
        <v>107</v>
      </c>
      <c r="K10" s="29" t="str">
        <f t="shared" si="0"/>
        <v/>
      </c>
      <c r="L10" s="27" t="s">
        <v>104</v>
      </c>
      <c r="M10" s="219"/>
      <c r="N10" s="43" t="s">
        <v>59</v>
      </c>
      <c r="O10" s="159">
        <f t="shared" si="1"/>
        <v>0</v>
      </c>
    </row>
    <row r="11" spans="1:20" ht="32.1" customHeight="1" x14ac:dyDescent="0.15">
      <c r="A11" s="338"/>
      <c r="B11" s="389"/>
      <c r="C11" s="389"/>
      <c r="D11" s="345"/>
      <c r="E11" s="346"/>
      <c r="F11" s="32" t="s">
        <v>57</v>
      </c>
      <c r="G11" s="204"/>
      <c r="H11" s="32" t="s">
        <v>106</v>
      </c>
      <c r="I11" s="198">
        <v>216000</v>
      </c>
      <c r="J11" s="227" t="s">
        <v>107</v>
      </c>
      <c r="K11" s="34" t="str">
        <f t="shared" si="0"/>
        <v/>
      </c>
      <c r="L11" s="32" t="s">
        <v>104</v>
      </c>
      <c r="M11" s="217"/>
      <c r="N11" s="36" t="s">
        <v>59</v>
      </c>
      <c r="O11" s="159">
        <f t="shared" si="1"/>
        <v>0</v>
      </c>
    </row>
    <row r="12" spans="1:20" ht="32.1" customHeight="1" x14ac:dyDescent="0.15">
      <c r="A12" s="338"/>
      <c r="B12" s="389"/>
      <c r="C12" s="389"/>
      <c r="D12" s="347"/>
      <c r="E12" s="348"/>
      <c r="F12" s="37" t="s">
        <v>58</v>
      </c>
      <c r="G12" s="205"/>
      <c r="H12" s="113" t="s">
        <v>106</v>
      </c>
      <c r="I12" s="199">
        <v>176000</v>
      </c>
      <c r="J12" s="228" t="s">
        <v>107</v>
      </c>
      <c r="K12" s="40" t="str">
        <f t="shared" si="0"/>
        <v/>
      </c>
      <c r="L12" s="37" t="s">
        <v>104</v>
      </c>
      <c r="M12" s="218"/>
      <c r="N12" s="42" t="s">
        <v>59</v>
      </c>
      <c r="O12" s="159">
        <f t="shared" si="1"/>
        <v>0</v>
      </c>
    </row>
    <row r="13" spans="1:20" ht="32.1" customHeight="1" x14ac:dyDescent="0.15">
      <c r="A13" s="338"/>
      <c r="B13" s="389"/>
      <c r="C13" s="389"/>
      <c r="D13" s="343" t="s">
        <v>108</v>
      </c>
      <c r="E13" s="344"/>
      <c r="F13" s="27" t="s">
        <v>56</v>
      </c>
      <c r="G13" s="206"/>
      <c r="H13" s="44" t="s">
        <v>106</v>
      </c>
      <c r="I13" s="197">
        <v>272000</v>
      </c>
      <c r="J13" s="229" t="s">
        <v>107</v>
      </c>
      <c r="K13" s="46" t="str">
        <f>IF(G13="","",G13*I13)</f>
        <v/>
      </c>
      <c r="L13" s="47" t="s">
        <v>104</v>
      </c>
      <c r="M13" s="219"/>
      <c r="N13" s="43" t="s">
        <v>59</v>
      </c>
      <c r="O13" s="159">
        <f t="shared" si="1"/>
        <v>0</v>
      </c>
    </row>
    <row r="14" spans="1:20" ht="32.1" customHeight="1" x14ac:dyDescent="0.15">
      <c r="A14" s="338"/>
      <c r="B14" s="389"/>
      <c r="C14" s="389"/>
      <c r="D14" s="345"/>
      <c r="E14" s="346"/>
      <c r="F14" s="32" t="s">
        <v>57</v>
      </c>
      <c r="G14" s="204"/>
      <c r="H14" s="32" t="s">
        <v>106</v>
      </c>
      <c r="I14" s="198">
        <v>216000</v>
      </c>
      <c r="J14" s="227" t="s">
        <v>107</v>
      </c>
      <c r="K14" s="34" t="str">
        <f t="shared" si="0"/>
        <v/>
      </c>
      <c r="L14" s="35" t="s">
        <v>104</v>
      </c>
      <c r="M14" s="217"/>
      <c r="N14" s="36" t="s">
        <v>59</v>
      </c>
      <c r="O14" s="159">
        <f t="shared" si="1"/>
        <v>0</v>
      </c>
    </row>
    <row r="15" spans="1:20" ht="32.1" customHeight="1" x14ac:dyDescent="0.15">
      <c r="A15" s="338"/>
      <c r="B15" s="389"/>
      <c r="C15" s="390"/>
      <c r="D15" s="347"/>
      <c r="E15" s="348"/>
      <c r="F15" s="37" t="s">
        <v>58</v>
      </c>
      <c r="G15" s="205"/>
      <c r="H15" s="113" t="s">
        <v>106</v>
      </c>
      <c r="I15" s="199">
        <v>176000</v>
      </c>
      <c r="J15" s="228" t="s">
        <v>107</v>
      </c>
      <c r="K15" s="40" t="str">
        <f t="shared" si="0"/>
        <v/>
      </c>
      <c r="L15" s="41" t="s">
        <v>104</v>
      </c>
      <c r="M15" s="218"/>
      <c r="N15" s="42" t="s">
        <v>59</v>
      </c>
      <c r="O15" s="159">
        <f t="shared" si="1"/>
        <v>0</v>
      </c>
    </row>
    <row r="16" spans="1:20" ht="32.1" customHeight="1" x14ac:dyDescent="0.15">
      <c r="A16" s="338"/>
      <c r="B16" s="389"/>
      <c r="C16" s="343" t="s">
        <v>109</v>
      </c>
      <c r="D16" s="349"/>
      <c r="E16" s="350"/>
      <c r="F16" s="27" t="s">
        <v>56</v>
      </c>
      <c r="G16" s="203"/>
      <c r="H16" s="27" t="s">
        <v>106</v>
      </c>
      <c r="I16" s="197">
        <v>392000</v>
      </c>
      <c r="J16" s="226" t="s">
        <v>107</v>
      </c>
      <c r="K16" s="29" t="str">
        <f t="shared" si="0"/>
        <v/>
      </c>
      <c r="L16" s="30" t="s">
        <v>104</v>
      </c>
      <c r="M16" s="219"/>
      <c r="N16" s="43" t="s">
        <v>59</v>
      </c>
      <c r="O16" s="159">
        <f t="shared" si="1"/>
        <v>0</v>
      </c>
    </row>
    <row r="17" spans="1:18" ht="32.1" customHeight="1" x14ac:dyDescent="0.15">
      <c r="A17" s="338"/>
      <c r="B17" s="390"/>
      <c r="C17" s="351"/>
      <c r="D17" s="352"/>
      <c r="E17" s="353"/>
      <c r="F17" s="37" t="s">
        <v>58</v>
      </c>
      <c r="G17" s="205"/>
      <c r="H17" s="113" t="s">
        <v>106</v>
      </c>
      <c r="I17" s="199">
        <v>344000</v>
      </c>
      <c r="J17" s="228" t="s">
        <v>107</v>
      </c>
      <c r="K17" s="40" t="str">
        <f t="shared" si="0"/>
        <v/>
      </c>
      <c r="L17" s="41" t="s">
        <v>104</v>
      </c>
      <c r="M17" s="218"/>
      <c r="N17" s="42" t="s">
        <v>59</v>
      </c>
      <c r="O17" s="159">
        <f t="shared" si="1"/>
        <v>0</v>
      </c>
    </row>
    <row r="18" spans="1:18" ht="32.1" customHeight="1" x14ac:dyDescent="0.15">
      <c r="A18" s="338"/>
      <c r="B18" s="354" t="s">
        <v>110</v>
      </c>
      <c r="C18" s="355"/>
      <c r="D18" s="343" t="s">
        <v>111</v>
      </c>
      <c r="E18" s="360"/>
      <c r="F18" s="27" t="s">
        <v>112</v>
      </c>
      <c r="G18" s="81"/>
      <c r="H18" s="27" t="s">
        <v>113</v>
      </c>
      <c r="I18" s="200">
        <v>225000</v>
      </c>
      <c r="J18" s="230" t="s">
        <v>114</v>
      </c>
      <c r="K18" s="29" t="str">
        <f t="shared" si="0"/>
        <v/>
      </c>
      <c r="L18" s="30" t="s">
        <v>104</v>
      </c>
      <c r="M18" s="219"/>
      <c r="N18" s="43" t="s">
        <v>59</v>
      </c>
      <c r="O18" s="159">
        <f t="shared" si="1"/>
        <v>0</v>
      </c>
    </row>
    <row r="19" spans="1:18" ht="32.1" customHeight="1" x14ac:dyDescent="0.15">
      <c r="A19" s="338"/>
      <c r="B19" s="356"/>
      <c r="C19" s="357"/>
      <c r="D19" s="351"/>
      <c r="E19" s="361"/>
      <c r="F19" s="113" t="s">
        <v>115</v>
      </c>
      <c r="G19" s="82"/>
      <c r="H19" s="113" t="s">
        <v>113</v>
      </c>
      <c r="I19" s="201">
        <v>338000</v>
      </c>
      <c r="J19" s="231" t="s">
        <v>114</v>
      </c>
      <c r="K19" s="40" t="str">
        <f t="shared" si="0"/>
        <v/>
      </c>
      <c r="L19" s="41" t="s">
        <v>104</v>
      </c>
      <c r="M19" s="218"/>
      <c r="N19" s="42" t="s">
        <v>59</v>
      </c>
      <c r="O19" s="159">
        <f t="shared" si="1"/>
        <v>0</v>
      </c>
    </row>
    <row r="20" spans="1:18" ht="32.1" customHeight="1" x14ac:dyDescent="0.15">
      <c r="A20" s="338"/>
      <c r="B20" s="356"/>
      <c r="C20" s="357"/>
      <c r="D20" s="343" t="s">
        <v>116</v>
      </c>
      <c r="E20" s="360"/>
      <c r="F20" s="27" t="s">
        <v>112</v>
      </c>
      <c r="G20" s="81"/>
      <c r="H20" s="27" t="s">
        <v>113</v>
      </c>
      <c r="I20" s="200">
        <v>80000</v>
      </c>
      <c r="J20" s="230" t="s">
        <v>114</v>
      </c>
      <c r="K20" s="29" t="str">
        <f t="shared" si="0"/>
        <v/>
      </c>
      <c r="L20" s="30" t="s">
        <v>104</v>
      </c>
      <c r="M20" s="219"/>
      <c r="N20" s="43" t="s">
        <v>59</v>
      </c>
      <c r="O20" s="159">
        <f t="shared" si="1"/>
        <v>0</v>
      </c>
    </row>
    <row r="21" spans="1:18" ht="32.1" customHeight="1" x14ac:dyDescent="0.15">
      <c r="A21" s="338"/>
      <c r="B21" s="356"/>
      <c r="C21" s="357"/>
      <c r="D21" s="351"/>
      <c r="E21" s="361"/>
      <c r="F21" s="113" t="s">
        <v>115</v>
      </c>
      <c r="G21" s="83"/>
      <c r="H21" s="113" t="s">
        <v>113</v>
      </c>
      <c r="I21" s="201">
        <v>137000</v>
      </c>
      <c r="J21" s="232" t="s">
        <v>114</v>
      </c>
      <c r="K21" s="40" t="str">
        <f t="shared" si="0"/>
        <v/>
      </c>
      <c r="L21" s="41" t="s">
        <v>104</v>
      </c>
      <c r="M21" s="218"/>
      <c r="N21" s="42" t="s">
        <v>59</v>
      </c>
      <c r="O21" s="159">
        <f t="shared" si="1"/>
        <v>0</v>
      </c>
    </row>
    <row r="22" spans="1:18" ht="32.1" customHeight="1" x14ac:dyDescent="0.15">
      <c r="A22" s="338"/>
      <c r="B22" s="356"/>
      <c r="C22" s="357"/>
      <c r="D22" s="343" t="s">
        <v>117</v>
      </c>
      <c r="E22" s="360"/>
      <c r="F22" s="27" t="s">
        <v>112</v>
      </c>
      <c r="G22" s="81"/>
      <c r="H22" s="27" t="s">
        <v>113</v>
      </c>
      <c r="I22" s="200">
        <v>280000</v>
      </c>
      <c r="J22" s="230" t="s">
        <v>114</v>
      </c>
      <c r="K22" s="29" t="str">
        <f t="shared" si="0"/>
        <v/>
      </c>
      <c r="L22" s="30" t="s">
        <v>104</v>
      </c>
      <c r="M22" s="219"/>
      <c r="N22" s="43" t="s">
        <v>59</v>
      </c>
      <c r="O22" s="159">
        <f t="shared" si="1"/>
        <v>0</v>
      </c>
    </row>
    <row r="23" spans="1:18" ht="32.1" customHeight="1" thickBot="1" x14ac:dyDescent="0.2">
      <c r="A23" s="338"/>
      <c r="B23" s="358"/>
      <c r="C23" s="359"/>
      <c r="D23" s="362"/>
      <c r="E23" s="363"/>
      <c r="F23" s="51" t="s">
        <v>115</v>
      </c>
      <c r="G23" s="84"/>
      <c r="H23" s="51" t="s">
        <v>113</v>
      </c>
      <c r="I23" s="202">
        <v>420000</v>
      </c>
      <c r="J23" s="233" t="s">
        <v>114</v>
      </c>
      <c r="K23" s="53" t="str">
        <f t="shared" si="0"/>
        <v/>
      </c>
      <c r="L23" s="54" t="s">
        <v>104</v>
      </c>
      <c r="M23" s="220"/>
      <c r="N23" s="55" t="s">
        <v>59</v>
      </c>
      <c r="O23" s="159">
        <f t="shared" si="1"/>
        <v>0</v>
      </c>
    </row>
    <row r="24" spans="1:18" ht="32.1" customHeight="1" thickTop="1" thickBot="1" x14ac:dyDescent="0.2">
      <c r="A24" s="339"/>
      <c r="B24" s="325" t="s">
        <v>157</v>
      </c>
      <c r="C24" s="326"/>
      <c r="D24" s="326"/>
      <c r="E24" s="326"/>
      <c r="F24" s="326"/>
      <c r="G24" s="326"/>
      <c r="H24" s="326"/>
      <c r="I24" s="326"/>
      <c r="J24" s="326"/>
      <c r="K24" s="326"/>
      <c r="L24" s="112" t="s">
        <v>104</v>
      </c>
      <c r="M24" s="56">
        <f>O24</f>
        <v>0</v>
      </c>
      <c r="N24" s="57" t="s">
        <v>104</v>
      </c>
      <c r="O24" s="159">
        <f>SUM(O7:O23)</f>
        <v>0</v>
      </c>
    </row>
    <row r="25" spans="1:18" ht="32.1" customHeight="1" x14ac:dyDescent="0.15">
      <c r="A25" s="337" t="s">
        <v>118</v>
      </c>
      <c r="B25" s="384" t="s">
        <v>119</v>
      </c>
      <c r="C25" s="385"/>
      <c r="D25" s="385"/>
      <c r="E25" s="385"/>
      <c r="F25" s="386"/>
      <c r="G25" s="85"/>
      <c r="H25" s="172" t="s">
        <v>61</v>
      </c>
      <c r="I25" s="237">
        <v>452000</v>
      </c>
      <c r="J25" s="234" t="s">
        <v>120</v>
      </c>
      <c r="K25" s="221" t="str">
        <f t="shared" ref="K25:K28" si="2">IF(G25="","",G25*I25)</f>
        <v/>
      </c>
      <c r="L25" s="172" t="s">
        <v>104</v>
      </c>
      <c r="M25" s="210"/>
      <c r="N25" s="191" t="s">
        <v>104</v>
      </c>
      <c r="O25" s="159">
        <f t="shared" si="1"/>
        <v>0</v>
      </c>
    </row>
    <row r="26" spans="1:18" ht="32.1" customHeight="1" x14ac:dyDescent="0.15">
      <c r="A26" s="338"/>
      <c r="B26" s="387" t="s">
        <v>162</v>
      </c>
      <c r="C26" s="331"/>
      <c r="D26" s="331"/>
      <c r="E26" s="331"/>
      <c r="F26" s="332"/>
      <c r="G26" s="86"/>
      <c r="H26" s="174" t="s">
        <v>60</v>
      </c>
      <c r="I26" s="238">
        <v>168000</v>
      </c>
      <c r="J26" s="235" t="s">
        <v>126</v>
      </c>
      <c r="K26" s="222" t="str">
        <f>IF(G26="","",G26*I26)</f>
        <v/>
      </c>
      <c r="L26" s="177" t="s">
        <v>104</v>
      </c>
      <c r="M26" s="211"/>
      <c r="N26" s="192" t="s">
        <v>104</v>
      </c>
      <c r="O26" s="159">
        <f t="shared" si="1"/>
        <v>0</v>
      </c>
    </row>
    <row r="27" spans="1:18" ht="32.1" customHeight="1" x14ac:dyDescent="0.15">
      <c r="A27" s="338"/>
      <c r="B27" s="387" t="s">
        <v>163</v>
      </c>
      <c r="C27" s="331"/>
      <c r="D27" s="331"/>
      <c r="E27" s="331"/>
      <c r="F27" s="332"/>
      <c r="G27" s="86"/>
      <c r="H27" s="174" t="s">
        <v>60</v>
      </c>
      <c r="I27" s="238">
        <v>184000</v>
      </c>
      <c r="J27" s="235" t="s">
        <v>126</v>
      </c>
      <c r="K27" s="222" t="str">
        <f>IF(G27="","",G27*I27)</f>
        <v/>
      </c>
      <c r="L27" s="177" t="s">
        <v>104</v>
      </c>
      <c r="M27" s="211"/>
      <c r="N27" s="192" t="s">
        <v>104</v>
      </c>
      <c r="O27" s="159">
        <f t="shared" si="1"/>
        <v>0</v>
      </c>
    </row>
    <row r="28" spans="1:18" ht="32.1" customHeight="1" x14ac:dyDescent="0.15">
      <c r="A28" s="338"/>
      <c r="B28" s="387" t="s">
        <v>121</v>
      </c>
      <c r="C28" s="331"/>
      <c r="D28" s="331"/>
      <c r="E28" s="331"/>
      <c r="F28" s="332"/>
      <c r="G28" s="86"/>
      <c r="H28" s="177" t="s">
        <v>61</v>
      </c>
      <c r="I28" s="238">
        <v>437000</v>
      </c>
      <c r="J28" s="235" t="s">
        <v>122</v>
      </c>
      <c r="K28" s="221" t="str">
        <f t="shared" si="2"/>
        <v/>
      </c>
      <c r="L28" s="177" t="s">
        <v>104</v>
      </c>
      <c r="M28" s="212"/>
      <c r="N28" s="192" t="s">
        <v>104</v>
      </c>
      <c r="O28" s="159">
        <f t="shared" si="1"/>
        <v>0</v>
      </c>
    </row>
    <row r="29" spans="1:18" ht="32.1" customHeight="1" x14ac:dyDescent="0.15">
      <c r="A29" s="338"/>
      <c r="B29" s="333" t="s">
        <v>123</v>
      </c>
      <c r="C29" s="331"/>
      <c r="D29" s="331"/>
      <c r="E29" s="331"/>
      <c r="F29" s="332"/>
      <c r="G29" s="87"/>
      <c r="H29" s="174" t="s">
        <v>61</v>
      </c>
      <c r="I29" s="239">
        <v>279000</v>
      </c>
      <c r="J29" s="236" t="s">
        <v>124</v>
      </c>
      <c r="K29" s="221" t="str">
        <f>IF(G29="","",G29*I29)</f>
        <v/>
      </c>
      <c r="L29" s="185" t="s">
        <v>104</v>
      </c>
      <c r="M29" s="213"/>
      <c r="N29" s="193" t="s">
        <v>104</v>
      </c>
      <c r="O29" s="159">
        <f t="shared" si="1"/>
        <v>0</v>
      </c>
      <c r="Q29" s="58"/>
      <c r="R29" s="58"/>
    </row>
    <row r="30" spans="1:18" ht="32.1" customHeight="1" x14ac:dyDescent="0.15">
      <c r="A30" s="338"/>
      <c r="B30" s="333" t="s">
        <v>125</v>
      </c>
      <c r="C30" s="331"/>
      <c r="D30" s="331"/>
      <c r="E30" s="331"/>
      <c r="F30" s="332"/>
      <c r="G30" s="88"/>
      <c r="H30" s="174" t="s">
        <v>60</v>
      </c>
      <c r="I30" s="240">
        <v>63000</v>
      </c>
      <c r="J30" s="235" t="s">
        <v>126</v>
      </c>
      <c r="K30" s="223" t="str">
        <f>IF(G30="","",G30*I30)</f>
        <v/>
      </c>
      <c r="L30" s="177" t="s">
        <v>104</v>
      </c>
      <c r="M30" s="212"/>
      <c r="N30" s="192" t="s">
        <v>59</v>
      </c>
      <c r="O30" s="159">
        <f t="shared" si="1"/>
        <v>0</v>
      </c>
    </row>
    <row r="31" spans="1:18" ht="32.1" customHeight="1" x14ac:dyDescent="0.15">
      <c r="A31" s="338"/>
      <c r="B31" s="333" t="s">
        <v>128</v>
      </c>
      <c r="C31" s="331"/>
      <c r="D31" s="331"/>
      <c r="E31" s="331"/>
      <c r="F31" s="332"/>
      <c r="G31" s="90"/>
      <c r="H31" s="174" t="s">
        <v>61</v>
      </c>
      <c r="I31" s="241">
        <v>510000</v>
      </c>
      <c r="J31" s="235" t="s">
        <v>120</v>
      </c>
      <c r="K31" s="223" t="str">
        <f>IF(G31="","",G31*I31)</f>
        <v/>
      </c>
      <c r="L31" s="186" t="s">
        <v>104</v>
      </c>
      <c r="M31" s="212"/>
      <c r="N31" s="194" t="s">
        <v>104</v>
      </c>
      <c r="O31" s="159">
        <f>M31</f>
        <v>0</v>
      </c>
    </row>
    <row r="32" spans="1:18" ht="32.1" customHeight="1" x14ac:dyDescent="0.15">
      <c r="A32" s="338"/>
      <c r="B32" s="333" t="s">
        <v>154</v>
      </c>
      <c r="C32" s="331"/>
      <c r="D32" s="331"/>
      <c r="E32" s="331"/>
      <c r="F32" s="332"/>
      <c r="G32" s="158"/>
      <c r="H32" s="174" t="s">
        <v>60</v>
      </c>
      <c r="I32" s="419"/>
      <c r="J32" s="420"/>
      <c r="K32" s="223" t="str">
        <f>IF(G32="","",G32*I32)</f>
        <v/>
      </c>
      <c r="L32" s="177" t="s">
        <v>104</v>
      </c>
      <c r="M32" s="214"/>
      <c r="N32" s="192" t="s">
        <v>59</v>
      </c>
      <c r="O32" s="159">
        <f>M32</f>
        <v>0</v>
      </c>
    </row>
    <row r="33" spans="1:15" ht="32.1" customHeight="1" x14ac:dyDescent="0.15">
      <c r="A33" s="338"/>
      <c r="B33" s="330" t="s">
        <v>127</v>
      </c>
      <c r="C33" s="331"/>
      <c r="D33" s="331"/>
      <c r="E33" s="331"/>
      <c r="F33" s="332"/>
      <c r="G33" s="89"/>
      <c r="H33" s="182" t="s">
        <v>61</v>
      </c>
      <c r="I33" s="421"/>
      <c r="J33" s="422"/>
      <c r="K33" s="224" t="str">
        <f>IF(G33="","",M33)</f>
        <v/>
      </c>
      <c r="L33" s="188" t="s">
        <v>104</v>
      </c>
      <c r="M33" s="214"/>
      <c r="N33" s="195" t="s">
        <v>104</v>
      </c>
      <c r="O33" s="159">
        <f t="shared" ref="O33:O34" si="3">M33</f>
        <v>0</v>
      </c>
    </row>
    <row r="34" spans="1:15" ht="32.1" customHeight="1" thickBot="1" x14ac:dyDescent="0.2">
      <c r="A34" s="338"/>
      <c r="B34" s="334" t="s">
        <v>129</v>
      </c>
      <c r="C34" s="335"/>
      <c r="D34" s="335"/>
      <c r="E34" s="335"/>
      <c r="F34" s="336"/>
      <c r="G34" s="90"/>
      <c r="H34" s="174" t="s">
        <v>61</v>
      </c>
      <c r="I34" s="423"/>
      <c r="J34" s="424"/>
      <c r="K34" s="225" t="str">
        <f>IF(G34="","",M34)</f>
        <v/>
      </c>
      <c r="L34" s="190" t="s">
        <v>104</v>
      </c>
      <c r="M34" s="215"/>
      <c r="N34" s="196" t="s">
        <v>104</v>
      </c>
      <c r="O34" s="159">
        <f t="shared" si="3"/>
        <v>0</v>
      </c>
    </row>
    <row r="35" spans="1:15" ht="32.1" customHeight="1" thickTop="1" x14ac:dyDescent="0.15">
      <c r="A35" s="338"/>
      <c r="B35" s="322" t="s">
        <v>158</v>
      </c>
      <c r="C35" s="323"/>
      <c r="D35" s="323"/>
      <c r="E35" s="323"/>
      <c r="F35" s="323"/>
      <c r="G35" s="323"/>
      <c r="H35" s="323"/>
      <c r="I35" s="323"/>
      <c r="J35" s="323"/>
      <c r="K35" s="323"/>
      <c r="L35" s="324"/>
      <c r="M35" s="60">
        <f>O35</f>
        <v>0</v>
      </c>
      <c r="N35" s="61" t="s">
        <v>104</v>
      </c>
      <c r="O35" s="159">
        <f>SUM(O25:O34)</f>
        <v>0</v>
      </c>
    </row>
    <row r="36" spans="1:15" ht="32.1" customHeight="1" thickBot="1" x14ac:dyDescent="0.2">
      <c r="A36" s="339"/>
      <c r="B36" s="340" t="s">
        <v>130</v>
      </c>
      <c r="C36" s="341"/>
      <c r="D36" s="341"/>
      <c r="E36" s="341"/>
      <c r="F36" s="341"/>
      <c r="G36" s="341"/>
      <c r="H36" s="341"/>
      <c r="I36" s="341"/>
      <c r="J36" s="342"/>
      <c r="K36" s="373"/>
      <c r="L36" s="374"/>
      <c r="M36" s="56">
        <f>IF(M35&gt;M24,M24,M35)</f>
        <v>0</v>
      </c>
      <c r="N36" s="62" t="s">
        <v>59</v>
      </c>
    </row>
    <row r="37" spans="1:15" ht="32.1" customHeight="1" x14ac:dyDescent="0.15">
      <c r="A37" s="375" t="s">
        <v>131</v>
      </c>
      <c r="B37" s="378" t="s">
        <v>139</v>
      </c>
      <c r="C37" s="379"/>
      <c r="D37" s="379"/>
      <c r="E37" s="379"/>
      <c r="F37" s="379"/>
      <c r="G37" s="379"/>
      <c r="H37" s="379"/>
      <c r="I37" s="379"/>
      <c r="J37" s="380"/>
      <c r="K37" s="63">
        <f>M37</f>
        <v>0</v>
      </c>
      <c r="L37" s="64" t="s">
        <v>104</v>
      </c>
      <c r="M37" s="207"/>
      <c r="N37" s="65" t="s">
        <v>59</v>
      </c>
    </row>
    <row r="38" spans="1:15" ht="32.1" customHeight="1" x14ac:dyDescent="0.15">
      <c r="A38" s="376"/>
      <c r="B38" s="381" t="s">
        <v>140</v>
      </c>
      <c r="C38" s="371"/>
      <c r="D38" s="371"/>
      <c r="E38" s="371"/>
      <c r="F38" s="371"/>
      <c r="G38" s="371"/>
      <c r="H38" s="371"/>
      <c r="I38" s="371"/>
      <c r="J38" s="372"/>
      <c r="K38" s="66">
        <f>M38</f>
        <v>0</v>
      </c>
      <c r="L38" s="113" t="s">
        <v>104</v>
      </c>
      <c r="M38" s="208"/>
      <c r="N38" s="67" t="s">
        <v>59</v>
      </c>
    </row>
    <row r="39" spans="1:15" ht="32.1" customHeight="1" x14ac:dyDescent="0.15">
      <c r="A39" s="376"/>
      <c r="B39" s="381" t="s">
        <v>132</v>
      </c>
      <c r="C39" s="371"/>
      <c r="D39" s="371"/>
      <c r="E39" s="371"/>
      <c r="F39" s="371"/>
      <c r="G39" s="371"/>
      <c r="H39" s="371"/>
      <c r="I39" s="371"/>
      <c r="J39" s="372"/>
      <c r="K39" s="382"/>
      <c r="L39" s="383"/>
      <c r="M39" s="209"/>
      <c r="N39" s="68" t="s">
        <v>59</v>
      </c>
    </row>
    <row r="40" spans="1:15" ht="32.1" customHeight="1" x14ac:dyDescent="0.15">
      <c r="A40" s="377"/>
      <c r="B40" s="381" t="s">
        <v>133</v>
      </c>
      <c r="C40" s="371"/>
      <c r="D40" s="371"/>
      <c r="E40" s="371"/>
      <c r="F40" s="371"/>
      <c r="G40" s="371"/>
      <c r="H40" s="371"/>
      <c r="I40" s="371"/>
      <c r="J40" s="372"/>
      <c r="K40" s="382"/>
      <c r="L40" s="383"/>
      <c r="M40" s="208"/>
      <c r="N40" s="59" t="s">
        <v>59</v>
      </c>
    </row>
    <row r="41" spans="1:15" ht="32.1" customHeight="1" thickBot="1" x14ac:dyDescent="0.2">
      <c r="A41" s="320" t="s">
        <v>159</v>
      </c>
      <c r="B41" s="321"/>
      <c r="C41" s="321"/>
      <c r="D41" s="321"/>
      <c r="E41" s="321"/>
      <c r="F41" s="321"/>
      <c r="G41" s="321"/>
      <c r="H41" s="321"/>
      <c r="I41" s="321"/>
      <c r="J41" s="321"/>
      <c r="K41" s="321"/>
      <c r="L41" s="415"/>
      <c r="M41" s="70">
        <f>M24+SUM(M36:M40)</f>
        <v>0</v>
      </c>
      <c r="N41" s="71" t="s">
        <v>59</v>
      </c>
    </row>
    <row r="42" spans="1:15" ht="32.1" customHeight="1" x14ac:dyDescent="0.15">
      <c r="A42" s="367" t="s">
        <v>134</v>
      </c>
      <c r="B42" s="368"/>
      <c r="C42" s="368"/>
      <c r="D42" s="368"/>
      <c r="E42" s="368"/>
      <c r="F42" s="368"/>
      <c r="G42" s="369" t="s">
        <v>149</v>
      </c>
      <c r="H42" s="368"/>
      <c r="I42" s="368"/>
      <c r="J42" s="368"/>
      <c r="K42" s="368"/>
      <c r="L42" s="370"/>
      <c r="M42" s="72">
        <f>IF(M4="","",IF(M4="4/5",ROUNDDOWN(M41*4/5,-3)))</f>
        <v>0</v>
      </c>
      <c r="N42" s="73" t="s">
        <v>104</v>
      </c>
    </row>
    <row r="43" spans="1:15" ht="32.1" customHeight="1" thickBot="1" x14ac:dyDescent="0.2">
      <c r="A43" s="367" t="s">
        <v>135</v>
      </c>
      <c r="B43" s="368"/>
      <c r="C43" s="368"/>
      <c r="D43" s="368"/>
      <c r="E43" s="371"/>
      <c r="F43" s="371"/>
      <c r="G43" s="371"/>
      <c r="H43" s="371"/>
      <c r="I43" s="371"/>
      <c r="J43" s="371"/>
      <c r="K43" s="371"/>
      <c r="L43" s="372"/>
      <c r="M43" s="74">
        <v>700000</v>
      </c>
      <c r="N43" s="68" t="s">
        <v>59</v>
      </c>
    </row>
    <row r="44" spans="1:15" ht="32.1" customHeight="1" thickTop="1" thickBot="1" x14ac:dyDescent="0.2">
      <c r="A44" s="328" t="s">
        <v>136</v>
      </c>
      <c r="B44" s="329"/>
      <c r="C44" s="329"/>
      <c r="D44" s="329"/>
      <c r="E44" s="329"/>
      <c r="F44" s="329"/>
      <c r="G44" s="329"/>
      <c r="H44" s="329"/>
      <c r="I44" s="329"/>
      <c r="J44" s="329"/>
      <c r="K44" s="329"/>
      <c r="L44" s="329"/>
      <c r="M44" s="75">
        <f>IF(M43="","",IF(M42&lt;M43,M42,M43))</f>
        <v>0</v>
      </c>
      <c r="N44" s="76" t="s">
        <v>104</v>
      </c>
    </row>
    <row r="45" spans="1:15" ht="32.1" customHeight="1" x14ac:dyDescent="0.15">
      <c r="A45" s="364" t="s">
        <v>179</v>
      </c>
      <c r="B45" s="365"/>
      <c r="C45" s="365"/>
      <c r="D45" s="365"/>
      <c r="E45" s="365"/>
      <c r="F45" s="365"/>
      <c r="G45" s="365"/>
      <c r="H45" s="365"/>
      <c r="I45" s="365"/>
      <c r="J45" s="365"/>
      <c r="K45" s="365"/>
      <c r="L45" s="365"/>
      <c r="M45" s="366"/>
      <c r="N45" s="366"/>
    </row>
  </sheetData>
  <sheetProtection password="EB18" sheet="1" objects="1" scenarios="1" selectLockedCells="1"/>
  <mergeCells count="54">
    <mergeCell ref="M6:N6"/>
    <mergeCell ref="B26:F26"/>
    <mergeCell ref="B27:F27"/>
    <mergeCell ref="B32:F32"/>
    <mergeCell ref="K6:L6"/>
    <mergeCell ref="B18:C23"/>
    <mergeCell ref="D18:E19"/>
    <mergeCell ref="B24:K24"/>
    <mergeCell ref="A7:A24"/>
    <mergeCell ref="D13:E15"/>
    <mergeCell ref="C16:E17"/>
    <mergeCell ref="I32:J34"/>
    <mergeCell ref="A6:F6"/>
    <mergeCell ref="G6:H6"/>
    <mergeCell ref="I6:J6"/>
    <mergeCell ref="D20:E21"/>
    <mergeCell ref="D22:E23"/>
    <mergeCell ref="B7:B17"/>
    <mergeCell ref="C7:C15"/>
    <mergeCell ref="D7:E9"/>
    <mergeCell ref="D10:E12"/>
    <mergeCell ref="Q3:T3"/>
    <mergeCell ref="A4:B4"/>
    <mergeCell ref="C4:F4"/>
    <mergeCell ref="G4:H4"/>
    <mergeCell ref="I4:J4"/>
    <mergeCell ref="K4:L4"/>
    <mergeCell ref="M4:N4"/>
    <mergeCell ref="Q4:R4"/>
    <mergeCell ref="S4:T4"/>
    <mergeCell ref="B35:L35"/>
    <mergeCell ref="A44:L44"/>
    <mergeCell ref="B28:F28"/>
    <mergeCell ref="B29:F29"/>
    <mergeCell ref="B30:F30"/>
    <mergeCell ref="B33:F33"/>
    <mergeCell ref="B31:F31"/>
    <mergeCell ref="B36:J36"/>
    <mergeCell ref="A25:A36"/>
    <mergeCell ref="B25:F25"/>
    <mergeCell ref="B34:F34"/>
    <mergeCell ref="A45:N45"/>
    <mergeCell ref="A42:F42"/>
    <mergeCell ref="G42:L42"/>
    <mergeCell ref="A43:L43"/>
    <mergeCell ref="K36:L36"/>
    <mergeCell ref="A37:A40"/>
    <mergeCell ref="B37:J37"/>
    <mergeCell ref="B38:J38"/>
    <mergeCell ref="B39:J39"/>
    <mergeCell ref="K39:L39"/>
    <mergeCell ref="B40:J40"/>
    <mergeCell ref="K40:L40"/>
    <mergeCell ref="A41:L41"/>
  </mergeCells>
  <phoneticPr fontId="1"/>
  <dataValidations count="3">
    <dataValidation type="list" allowBlank="1" showInputMessage="1" showErrorMessage="1" sqref="C4:F4" xr:uid="{FDB73CE9-8163-4F9C-B0A5-159A9979F3F0}">
      <formula1>"戸建住宅,長屋,共同住宅"</formula1>
    </dataValidation>
    <dataValidation type="list" allowBlank="1" showInputMessage="1" showErrorMessage="1" sqref="C5:F5" xr:uid="{B832B9C7-0B38-4618-905D-C71912CB2BD9}">
      <formula1>"戸建住宅,共同住宅等"</formula1>
    </dataValidation>
    <dataValidation type="list" allowBlank="1" showInputMessage="1" showErrorMessage="1" sqref="M3:N3 I5:J5" xr:uid="{B95CDCC3-FF0D-42AD-8598-FCE43DFE5CD5}">
      <formula1>"省エネ基準,ZEH水準"</formula1>
    </dataValidation>
  </dataValidations>
  <pageMargins left="0.70866141732283472" right="0.70866141732283472" top="0.35433070866141736" bottom="0.35433070866141736" header="0.31496062992125984" footer="0.31496062992125984"/>
  <pageSetup paperSize="9" scale="62" orientation="portrait" blackAndWhite="1" r:id="rId1"/>
  <extLst>
    <ext xmlns:x14="http://schemas.microsoft.com/office/spreadsheetml/2009/9/main" uri="{CCE6A557-97BC-4b89-ADB6-D9C93CAAB3DF}">
      <x14:dataValidations xmlns:xm="http://schemas.microsoft.com/office/excel/2006/main" count="1">
        <x14:dataValidation type="custom" allowBlank="1" showInputMessage="1" showErrorMessage="1" xr:uid="{F5E3565D-CCE1-4C18-9B2F-A1A97A9E8066}">
          <x14:formula1>
            <xm:f>様式１!$C$35&lt;&gt;"✓"</xm:f>
          </x14:formula1>
          <xm:sqref>M38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判定</vt:lpstr>
      <vt:lpstr>様式１－１（診断　内訳書）</vt:lpstr>
      <vt:lpstr>様式１－２（省エネ基準レベル改修　内訳書）</vt:lpstr>
      <vt:lpstr>様式１－３（ZEHレベル改修　内訳書）</vt:lpstr>
      <vt:lpstr>様式１!Print_Area</vt:lpstr>
      <vt:lpstr>'様式１－２（省エネ基準レベル改修　内訳書）'!Print_Area</vt:lpstr>
      <vt:lpstr>'様式１－３（ZEHレベル改修　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2025-06-05T23:35:09Z</dcterms:modified>
</cp:coreProperties>
</file>