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政係\06　財政状況の作成及び公表に関すること\001 財政公表綴\R03\06　令和２年度財政状況資料集\【310〆】令和２年度財政状況資料集の作成について（照会）\県チェック後（最終版）\"/>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CO34" i="10" s="1"/>
  <c r="CO35" i="10" s="1"/>
  <c r="BE37" i="10"/>
  <c r="AM37" i="10"/>
  <c r="U37" i="10"/>
  <c r="C37" i="10"/>
  <c r="CO36" i="10"/>
  <c r="BW36" i="10"/>
  <c r="BE36" i="10"/>
  <c r="AM36" i="10"/>
  <c r="U36" i="10"/>
  <c r="C36" i="10"/>
  <c r="BE35" i="10"/>
  <c r="AM35" i="10"/>
  <c r="U35" i="10"/>
  <c r="C35"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<sst xmlns="http://schemas.openxmlformats.org/spreadsheetml/2006/main" count="1128" uniqueCount="612">
  <si>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</si>
  <si>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</si>
  <si>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</si>
  <si>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</si>
  <si>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</si>
  <si>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</si>
  <si>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</si>
  <si>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</si>
  <si>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</si>
  <si>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</si>
  <si>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</si>
  <si>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</si>
  <si>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</si>
  <si>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</si>
  <si>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</si>
  <si>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</si>
  <si>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</si>
  <si>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</si>
  <si>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</si>
  <si>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</si>
  <si>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</si>
  <si>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</si>
  <si>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</si>
  <si>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</si>
  <si>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</si>
  <si>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</si>
  <si>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</si>
  <si>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</si>
  <si>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</si>
  <si>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</si>
  <si>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</si>
  <si>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</si>
  <si>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</si>
  <si>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</si>
  <si>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</si>
  <si>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</si>
  <si>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</si>
  <si>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</si>
  <si>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</si>
  <si>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</si>
  <si>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</si>
  <si>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</si>
  <si>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</si>
  <si>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</si>
  <si>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</si>
  <si>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</si>
  <si>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</si>
  <si>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</si>
  <si>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</si>
  <si>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</si>
  <si>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</si>
  <si>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</si>
  <si>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</si>
  <si>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</si>
  <si>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</si>
  <si>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</si>
  <si>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</si>
  <si>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</si>
  <si>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</si>
  <si>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</si>
  <si>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</si>
  <si>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</si>
  <si>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</si>
  <si>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</si>
  <si>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</si>
  <si>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</si>
  <si>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</si>
  <si>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</si>
  <si>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</si>
  <si>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</si>
  <si>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</si>
  <si>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</si>
  <si>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</si>
  <si>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</si>
  <si>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</si>
  <si>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</si>
  <si>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</si>
  <si>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</si>
  <si>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</si>
  <si>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</si>
  <si>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</si>
  <si>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</si>
  <si>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</si>
  <si>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</si>
  <si>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</si>
  <si>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</si>
  <si>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</si>
  <si>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</si>
  <si>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</si>
  <si>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</si>
  <si>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</si>
  <si>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</si>
  <si>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</si>
  <si>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</si>
  <si>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</si>
  <si>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</si>
  <si>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</si>
  <si>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</si>
  <si>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知立市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</si>
  <si>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</si>
  <si>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</si>
  <si>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</si>
  <si>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</si>
  <si>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</si>
  <si>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</si>
  <si>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</si>
  <si>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</si>
  <si>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</si>
  <si>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</si>
  <si>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</si>
  <si>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</si>
  <si>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</si>
  <si>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</si>
  <si>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</si>
  <si>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</si>
  <si>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</si>
  <si>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</si>
  <si>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</si>
  <si>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</si>
  <si>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</si>
  <si>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</si>
  <si>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</si>
  <si>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</si>
  <si>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</si>
  <si>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</si>
  <si>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</si>
  <si>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</si>
  <si>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</si>
  <si>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</si>
  <si>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</si>
  <si>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</si>
  <si>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</si>
  <si>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</si>
  <si>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</si>
  <si>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</si>
  <si>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</si>
  <si>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</si>
  <si>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</si>
  <si>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</si>
  <si>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</si>
  <si>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</si>
  <si>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</si>
  <si>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</si>
  <si>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</si>
  <si>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</si>
  <si>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</si>
  <si>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</si>
  <si>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</si>
  <si>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</si>
  <si>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</si>
  <si>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</si>
  <si>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</si>
  <si>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</si>
  <si>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</si>
  <si>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</si>
  <si>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</si>
  <si>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</si>
  <si>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</si>
  <si>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</si>
  <si>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</si>
  <si>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</si>
  <si>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</si>
  <si>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</si>
  <si>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</si>
  <si>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</si>
  <si>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</si>
  <si>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</si>
  <si>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</si>
  <si>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</si>
  <si>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</si>
  <si>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</si>
  <si>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</si>
  <si>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</si>
  <si>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</si>
  <si>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</si>
  <si>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</si>
  <si>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</si>
  <si>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</si>
  <si>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</si>
  <si>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</si>
  <si>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</si>
  <si>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</si>
  <si>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</si>
  <si>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</si>
  <si>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</si>
  <si>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</si>
  <si>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</si>
  <si>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</si>
  <si>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</si>
  <si>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</si>
  <si>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</si>
  <si>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</si>
  <si>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</si>
  <si>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</si>
  <si>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</si>
  <si>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</si>
  <si>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</si>
  <si>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</si>
  <si>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</si>
  <si>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</si>
  <si>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</si>
  <si>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</si>
  <si>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</si>
  <si>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</si>
  <si>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</si>
  <si>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</si>
  <si>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</si>
  <si>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</si>
  <si>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</si>
  <si>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</si>
  <si>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</si>
  <si>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</si>
  <si>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</si>
  <si>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</si>
  <si>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</si>
  <si>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</si>
  <si>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</si>
  <si>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</si>
  <si>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</si>
  <si>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</si>
  <si>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愛知県知立市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</si>
  <si>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</si>
  <si>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</si>
  <si>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</si>
  <si>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</si>
  <si>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</si>
  <si>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</si>
  <si>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</si>
  <si>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</si>
  <si>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</si>
  <si>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</si>
  <si>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</si>
  <si>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</si>
  <si>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</si>
  <si>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</si>
  <si>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</si>
  <si>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</si>
  <si>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</si>
  <si>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</si>
  <si>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</si>
  <si>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</si>
  <si>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</si>
  <si>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</si>
  <si>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</si>
  <si>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</si>
  <si>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</si>
  <si>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</si>
  <si>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</si>
  <si>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</si>
  <si>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</si>
  <si>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</si>
  <si>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</si>
  <si>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</si>
  <si>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</si>
  <si>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</si>
  <si>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</si>
  <si>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</si>
  <si>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</si>
  <si>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</si>
  <si>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</si>
  <si>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</si>
  <si>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</si>
  <si>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</si>
  <si>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</si>
  <si>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</si>
  <si>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</si>
  <si>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</si>
  <si>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</si>
  <si>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</si>
  <si>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</si>
  <si>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</si>
  <si>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</si>
  <si>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</si>
  <si>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</si>
  <si>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</si>
  <si>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</si>
  <si>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</si>
  <si>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</si>
  <si>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</si>
  <si>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</si>
  <si>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</si>
  <si>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</si>
  <si>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</si>
  <si>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</si>
  <si>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</si>
  <si>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</si>
  <si>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</si>
  <si>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</si>
  <si>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</si>
  <si>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</si>
  <si>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</si>
  <si>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</si>
  <si>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</si>
  <si>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</si>
  <si>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</si>
  <si>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</si>
  <si>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</si>
  <si>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</si>
  <si>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</si>
  <si>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</si>
  <si>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</si>
  <si>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</si>
  <si>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</si>
  <si>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</si>
  <si>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</si>
  <si>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</si>
  <si>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</si>
  <si>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</si>
  <si>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</si>
  <si>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</si>
  <si>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</si>
  <si>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</si>
  <si>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</si>
  <si>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</si>
  <si>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</si>
  <si>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</si>
  <si>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</si>
  <si>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</si>
  <si>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</si>
  <si>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</si>
  <si>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</si>
  <si>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</si>
  <si>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</si>
  <si>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</si>
  <si>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</si>
  <si>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</si>
  <si>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</si>
  <si>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</si>
  <si>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</si>
  <si>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</si>
  <si>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</si>
  <si>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</si>
  <si>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</si>
  <si>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</si>
  <si>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</si>
  <si>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</si>
  <si>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</si>
  <si>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</si>
  <si>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</si>
  <si>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</si>
  <si>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</si>
  <si>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</si>
  <si>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</si>
  <si>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</si>
  <si>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</si>
  <si>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</si>
  <si>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</si>
  <si>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</si>
  <si>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</si>
  <si>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</si>
  <si>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</si>
  <si>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</si>
  <si>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</si>
  <si>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</si>
  <si>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</si>
  <si>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</si>
  <si>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</si>
  <si>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</si>
  <si>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</si>
  <si>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</si>
  <si>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</si>
  <si>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</si>
  <si>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</si>
  <si>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</si>
  <si>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</si>
  <si>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</si>
  <si>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</si>
  <si>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</si>
  <si>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</si>
  <si>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</si>
  <si>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</si>
  <si>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</si>
  <si>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</si>
  <si>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</si>
  <si>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</si>
  <si>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愛知県知立市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</si>
  <si>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</si>
  <si>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</si>
  <si>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</si>
  <si>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</si>
  <si>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</si>
  <si>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</si>
  <si>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</si>
  <si>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</si>
  <si>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</si>
  <si>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</si>
  <si>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</si>
  <si>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</si>
  <si>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</si>
  <si>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</si>
  <si>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</si>
  <si>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</si>
  <si>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</si>
  <si>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</si>
  <si>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</si>
  <si>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</si>
  <si>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</si>
  <si>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</si>
  <si>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</si>
  <si>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</si>
  <si>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</si>
  <si>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</si>
  <si>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</si>
  <si>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</si>
  <si>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</si>
  <si>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</si>
  <si>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</si>
  <si>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</si>
  <si>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</si>
  <si>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</si>
  <si>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</si>
  <si>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</si>
  <si>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</si>
  <si>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</si>
  <si>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</si>
  <si>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</si>
  <si>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</si>
  <si>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</si>
  <si>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</si>
  <si>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</si>
  <si>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</si>
  <si>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</si>
  <si>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</si>
  <si>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</si>
  <si>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</si>
  <si>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</si>
  <si>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</si>
  <si>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</si>
  <si>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</si>
  <si>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</si>
  <si>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</si>
  <si>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</si>
  <si>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</si>
  <si>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</si>
  <si>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</si>
  <si>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</si>
  <si>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</si>
  <si>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</si>
  <si>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</si>
  <si>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</si>
  <si>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</si>
  <si>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</si>
  <si>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</si>
  <si>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</si>
  <si>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</si>
  <si>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</si>
  <si>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</si>
  <si>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</si>
  <si>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</si>
  <si>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</si>
  <si>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</si>
  <si>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</si>
  <si>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</si>
  <si>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</si>
  <si>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</si>
  <si>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</si>
  <si>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</si>
  <si>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</si>
  <si>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</si>
  <si>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</si>
  <si>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</si>
  <si>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</si>
  <si>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</si>
  <si>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</si>
  <si>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</si>
  <si>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</si>
  <si>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</si>
  <si>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</si>
  <si>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</si>
  <si>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</si>
  <si>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</si>
  <si>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</si>
  <si>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</si>
  <si>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</si>
  <si>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</si>
  <si>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</si>
  <si>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</si>
  <si>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</si>
  <si>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</si>
  <si>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</si>
  <si>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</si>
  <si>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</si>
  <si>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</si>
  <si>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</si>
  <si>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</si>
  <si>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</si>
  <si>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</si>
  <si>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</si>
  <si>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</si>
  <si>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</si>
  <si>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</si>
  <si>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</si>
  <si>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</si>
  <si>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</si>
  <si>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</si>
  <si>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</si>
  <si>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</si>
  <si>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</si>
  <si>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</si>
  <si>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</si>
  <si>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</si>
  <si>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</si>
  <si>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</si>
  <si>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</si>
  <si>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</si>
  <si>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</si>
  <si>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</si>
  <si>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</si>
  <si>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</si>
  <si>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</si>
  <si>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</si>
  <si>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</si>
  <si>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</si>
  <si>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</si>
  <si>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</si>
  <si>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</si>
  <si>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</si>
  <si>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</si>
  <si>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</si>
  <si>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</si>
  <si>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</si>
  <si>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</si>
  <si>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</si>
  <si>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</si>
  <si>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</si>
  <si>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</si>
  <si>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</si>
  <si>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</si>
  <si>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</si>
  <si>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</si>
  <si>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</si>
  <si>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</si>
  <si>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</si>
  <si>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</si>
  <si>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</si>
  <si>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</si>
  <si>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</si>
  <si>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</si>
  <si>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</si>
  <si>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</si>
  <si>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</si>
  <si>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</si>
  <si>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</si>
  <si>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</si>
  <si>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</si>
  <si>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</si>
  <si>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</si>
  <si>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</si>
  <si>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</si>
  <si>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</si>
  <si>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</si>
  <si>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</si>
  <si>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</si>
  <si>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</si>
  <si>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</si>
  <si>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</si>
  <si>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</si>
  <si>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</si>
  <si>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</si>
  <si>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</si>
  <si>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</si>
  <si>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</si>
  <si>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</si>
  <si>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</si>
  <si>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</si>
  <si>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</si>
  <si>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</si>
  <si>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</si>
  <si>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</si>
  <si>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</si>
  <si>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5.45</t>
  </si>
  <si>
    <t>▲ 2.57</t>
  </si>
  <si>
    <t>▲ 0.11</t>
  </si>
  <si>
    <t>水道事業会計</t>
  </si>
  <si>
    <t>一般会計</t>
  </si>
  <si>
    <t>下水道事業会計</t>
  </si>
  <si>
    <t>国民健康保険特別会計</t>
  </si>
  <si>
    <t>介護保険特別会計</t>
  </si>
  <si>
    <t>後期高齢者医療特別会計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</si>
  <si>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</si>
  <si>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</si>
  <si>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</si>
  <si>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</si>
  <si>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</si>
  <si>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</si>
  <si>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</si>
  <si>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</si>
  <si>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</si>
  <si>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</si>
  <si>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都市計画施設整備基金</t>
    <rPh sb="0" eb="2">
      <t>トシ</t>
    </rPh>
    <rPh sb="2" eb="4">
      <t>ケイカク</t>
    </rPh>
    <rPh sb="4" eb="6">
      <t>シセツ</t>
    </rPh>
    <rPh sb="6" eb="8">
      <t>セイビ</t>
    </rPh>
    <rPh sb="8" eb="10">
      <t>キキン</t>
    </rPh>
    <phoneticPr fontId="5"/>
  </si>
  <si>
    <t>学校施設整備基金</t>
    <rPh sb="0" eb="2">
      <t>ガッコウ</t>
    </rPh>
    <rPh sb="2" eb="4">
      <t>シセツ</t>
    </rPh>
    <rPh sb="4" eb="6">
      <t>セイビ</t>
    </rPh>
    <rPh sb="6" eb="8">
      <t>キキン</t>
    </rPh>
    <phoneticPr fontId="5"/>
  </si>
  <si>
    <t>子ども施設整備基金</t>
    <rPh sb="0" eb="1">
      <t>コ</t>
    </rPh>
    <rPh sb="3" eb="5">
      <t>シセツ</t>
    </rPh>
    <rPh sb="5" eb="7">
      <t>セイビ</t>
    </rPh>
    <rPh sb="7" eb="9">
      <t>キキン</t>
    </rPh>
    <phoneticPr fontId="5"/>
  </si>
  <si>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</si>
  <si>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総合公園整備事業基金</t>
    <rPh sb="0" eb="2">
      <t>ソウゴウ</t>
    </rPh>
    <rPh sb="2" eb="4">
      <t>コウエン</t>
    </rPh>
    <rPh sb="4" eb="6">
      <t>セイビ</t>
    </rPh>
    <rPh sb="6" eb="8">
      <t>ジギョウ</t>
    </rPh>
    <rPh sb="8" eb="10">
      <t>キキン</t>
    </rPh>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</si>
  <si>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</si>
  <si>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刈谷知立環境組合</t>
    <rPh sb="0" eb="2">
      <t>カリヤ</t>
    </rPh>
    <rPh sb="2" eb="4">
      <t>チリュウ</t>
    </rPh>
    <rPh sb="4" eb="6">
      <t>カンキョウ</t>
    </rPh>
    <rPh sb="6" eb="8">
      <t>クミアイ</t>
    </rPh>
    <phoneticPr fontId="2"/>
  </si>
  <si>
    <t>衣浦東部広域連合</t>
    <rPh sb="0" eb="2">
      <t>キヌウラ</t>
    </rPh>
    <rPh sb="2" eb="4">
      <t>トウブ</t>
    </rPh>
    <rPh sb="4" eb="6">
      <t>コウイキ</t>
    </rPh>
    <rPh sb="6" eb="8">
      <t>レンゴウ</t>
    </rPh>
    <phoneticPr fontId="2"/>
  </si>
  <si>
    <t>知立まちづくり株式会社</t>
    <rPh sb="0" eb="2">
      <t>チリュウ</t>
    </rPh>
    <rPh sb="7" eb="11">
      <t>カブシキガイシャ</t>
    </rPh>
    <phoneticPr fontId="2"/>
  </si>
  <si>
    <t>知立市土地開発公社</t>
    <rPh sb="0" eb="3">
      <t>チリュウシ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</si>
  <si>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</si>
  <si>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</si>
  <si>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</si>
  <si>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</si>
  <si>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</si>
  <si>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</si>
  <si>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</si>
  <si>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</si>
  <si>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</si>
  <si>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</si>
  <si>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愛知県後期高齢者医療広域連合（一般会計）</t>
    <rPh sb="0" eb="2">
      <t>アイチ</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</si>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</sst>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22D-479C-A75E-7E0FE130BF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53056</c:v>
                </c:pt>
                <c:pt idx="1">
                  <c:v>47484</c:v>
                </c:pt>
                <c:pt idx="2">
                  <c:v>44687</c:v>
                </c:pt>
                <c:pt idx="3">
                  <c:v>56175</c:v>
                </c:pt>
                <c:pt idx="4">
                  <c:v>43876</c:v>
                </c:pt>
              </c:numCache>
            </c:numRef>
          </c:val>
          <c:smooth val="0"/>
          <c:extLst>
            <c:ext xmlns:c16="http://schemas.microsoft.com/office/drawing/2014/chart" uri="{C3380CC4-5D6E-409C-BE32-E72D297353CC}">
              <c16:uniqueId val="{00000001-222D-479C-A75E-7E0FE130BF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6.66</c:v>
                </c:pt>
                <c:pt idx="1">
                  <c:v>5.44</c:v>
                </c:pt>
                <c:pt idx="2">
                  <c:v>6.15</c:v>
                </c:pt>
                <c:pt idx="3">
                  <c:v>6.95</c:v>
                </c:pt>
                <c:pt idx="4">
                  <c:v>7.57</c:v>
                </c:pt>
              </c:numCache>
            </c:numRef>
          </c:val>
          <c:extLst>
            <c:ext xmlns:c16="http://schemas.microsoft.com/office/drawing/2014/chart" uri="{C3380CC4-5D6E-409C-BE32-E72D297353CC}">
              <c16:uniqueId val="{00000000-CB1D-4275-9723-D9C02E6C36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13.05</c:v>
                </c:pt>
                <c:pt idx="1">
                  <c:v>11.05</c:v>
                </c:pt>
                <c:pt idx="2">
                  <c:v>11.21</c:v>
                </c:pt>
                <c:pt idx="3">
                  <c:v>10.02</c:v>
                </c:pt>
                <c:pt idx="4">
                  <c:v>10.61</c:v>
                </c:pt>
              </c:numCache>
            </c:numRef>
          </c:val>
          <c:extLst>
            <c:ext xmlns:c16="http://schemas.microsoft.com/office/drawing/2014/chart" uri="{C3380CC4-5D6E-409C-BE32-E72D297353CC}">
              <c16:uniqueId val="{00000001-CB1D-4275-9723-D9C02E6C36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-5.45</c:v>
                </c:pt>
                <c:pt idx="1">
                  <c:v>-2.57</c:v>
                </c:pt>
                <c:pt idx="2">
                  <c:v>0.82</c:v>
                </c:pt>
                <c:pt idx="3">
                  <c:v>-0.11</c:v>
                </c:pt>
                <c:pt idx="4">
                  <c:v>1.82</c:v>
                </c:pt>
              </c:numCache>
            </c:numRef>
          </c:val>
          <c:smooth val="0"/>
          <c:extLst>
            <c:ext xmlns:c16="http://schemas.microsoft.com/office/drawing/2014/chart" uri="{C3380CC4-5D6E-409C-BE32-E72D297353CC}">
              <c16:uniqueId val="{00000002-CB1D-4275-9723-D9C02E6C36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0.24</c:v>
                </c:pt>
                <c:pt idx="2">
                  <c:v>#N/A</c:v>
                </c:pt>
                <c:pt idx="3">
                  <c:v>0.31</c:v>
                </c:pt>
                <c:pt idx="4">
                  <c:v>#N/A</c:v>
                </c:pt>
                <c:pt idx="5">
                  <c:v>2.85</c:v>
                </c:pt>
                <c:pt idx="6">
                  <c:v>0</c:v>
                </c:pt>
                <c:pt idx="7">
                  <c:v>0</c:v>
                </c:pt>
                <c:pt idx="8">
                  <c:v>0</c:v>
                </c:pt>
                <c:pt idx="9">
                  <c:v>0</c:v>
                </c:pt>
              </c:numCache>
            </c:numRef>
          </c:val>
          <c:extLst>
            <c:ext xmlns:c16="http://schemas.microsoft.com/office/drawing/2014/chart" uri="{C3380CC4-5D6E-409C-BE32-E72D297353CC}">
              <c16:uniqueId val="{00000000-62FC-41C0-AC34-D63D135DFB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2FC-41C0-AC34-D63D135DFB4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2FC-41C0-AC34-D63D135DFB4D}"/>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2FC-41C0-AC34-D63D135DFB4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4-62FC-41C0-AC34-D63D135DFB4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0.61</c:v>
                </c:pt>
                <c:pt idx="4">
                  <c:v>#N/A</c:v>
                </c:pt>
                <c:pt idx="5">
                  <c:v>0.56999999999999995</c:v>
                </c:pt>
                <c:pt idx="6">
                  <c:v>#N/A</c:v>
                </c:pt>
                <c:pt idx="7">
                  <c:v>0.46</c:v>
                </c:pt>
                <c:pt idx="8">
                  <c:v>#N/A</c:v>
                </c:pt>
                <c:pt idx="9">
                  <c:v>0.19</c:v>
                </c:pt>
              </c:numCache>
            </c:numRef>
          </c:val>
          <c:extLst>
            <c:ext xmlns:c16="http://schemas.microsoft.com/office/drawing/2014/chart" uri="{C3380CC4-5D6E-409C-BE32-E72D297353CC}">
              <c16:uniqueId val="{00000005-62FC-41C0-AC34-D63D135DFB4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1.38</c:v>
                </c:pt>
                <c:pt idx="2">
                  <c:v>#N/A</c:v>
                </c:pt>
                <c:pt idx="3">
                  <c:v>1.7</c:v>
                </c:pt>
                <c:pt idx="4">
                  <c:v>#N/A</c:v>
                </c:pt>
                <c:pt idx="5">
                  <c:v>0.32</c:v>
                </c:pt>
                <c:pt idx="6">
                  <c:v>#N/A</c:v>
                </c:pt>
                <c:pt idx="7">
                  <c:v>0.31</c:v>
                </c:pt>
                <c:pt idx="8">
                  <c:v>#N/A</c:v>
                </c:pt>
                <c:pt idx="9">
                  <c:v>0.41</c:v>
                </c:pt>
              </c:numCache>
            </c:numRef>
          </c:val>
          <c:extLst>
            <c:ext xmlns:c16="http://schemas.microsoft.com/office/drawing/2014/chart" uri="{C3380CC4-5D6E-409C-BE32-E72D297353CC}">
              <c16:uniqueId val="{00000006-62FC-41C0-AC34-D63D135DFB4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0.96</c:v>
                </c:pt>
                <c:pt idx="8">
                  <c:v>#N/A</c:v>
                </c:pt>
                <c:pt idx="9">
                  <c:v>1.35</c:v>
                </c:pt>
              </c:numCache>
            </c:numRef>
          </c:val>
          <c:extLst>
            <c:ext xmlns:c16="http://schemas.microsoft.com/office/drawing/2014/chart" uri="{C3380CC4-5D6E-409C-BE32-E72D297353CC}">
              <c16:uniqueId val="{00000007-62FC-41C0-AC34-D63D135DFB4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6.66</c:v>
                </c:pt>
                <c:pt idx="2">
                  <c:v>#N/A</c:v>
                </c:pt>
                <c:pt idx="3">
                  <c:v>5.44</c:v>
                </c:pt>
                <c:pt idx="4">
                  <c:v>#N/A</c:v>
                </c:pt>
                <c:pt idx="5">
                  <c:v>6.15</c:v>
                </c:pt>
                <c:pt idx="6">
                  <c:v>#N/A</c:v>
                </c:pt>
                <c:pt idx="7">
                  <c:v>6.94</c:v>
                </c:pt>
                <c:pt idx="8">
                  <c:v>#N/A</c:v>
                </c:pt>
                <c:pt idx="9">
                  <c:v>7.56</c:v>
                </c:pt>
              </c:numCache>
            </c:numRef>
          </c:val>
          <c:extLst>
            <c:ext xmlns:c16="http://schemas.microsoft.com/office/drawing/2014/chart" uri="{C3380CC4-5D6E-409C-BE32-E72D297353CC}">
              <c16:uniqueId val="{00000008-62FC-41C0-AC34-D63D135DFB4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15.26</c:v>
                </c:pt>
                <c:pt idx="2">
                  <c:v>#N/A</c:v>
                </c:pt>
                <c:pt idx="3">
                  <c:v>13.89</c:v>
                </c:pt>
                <c:pt idx="4">
                  <c:v>#N/A</c:v>
                </c:pt>
                <c:pt idx="5">
                  <c:v>13.74</c:v>
                </c:pt>
                <c:pt idx="6">
                  <c:v>#N/A</c:v>
                </c:pt>
                <c:pt idx="7">
                  <c:v>13.06</c:v>
                </c:pt>
                <c:pt idx="8">
                  <c:v>#N/A</c:v>
                </c:pt>
                <c:pt idx="9">
                  <c:v>10.9</c:v>
                </c:pt>
              </c:numCache>
            </c:numRef>
          </c:val>
          <c:extLst>
            <c:ext xmlns:c16="http://schemas.microsoft.com/office/drawing/2014/chart" uri="{C3380CC4-5D6E-409C-BE32-E72D297353CC}">
              <c16:uniqueId val="{00000009-62FC-41C0-AC34-D63D135DFB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1965</c:v>
                </c:pt>
                <c:pt idx="5">
                  <c:v>2009</c:v>
                </c:pt>
                <c:pt idx="8">
                  <c:v>1985</c:v>
                </c:pt>
                <c:pt idx="11">
                  <c:v>1904</c:v>
                </c:pt>
                <c:pt idx="14">
                  <c:v>2022</c:v>
                </c:pt>
              </c:numCache>
            </c:numRef>
          </c:val>
          <c:extLst>
            <c:ext xmlns:c16="http://schemas.microsoft.com/office/drawing/2014/chart" uri="{C3380CC4-5D6E-409C-BE32-E72D297353CC}">
              <c16:uniqueId val="{00000000-D24A-4646-9ABA-690675A7AB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4A-4646-9ABA-690675A7AB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24A-4646-9ABA-690675A7AB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187</c:v>
                </c:pt>
                <c:pt idx="3">
                  <c:v>222</c:v>
                </c:pt>
                <c:pt idx="6">
                  <c:v>226</c:v>
                </c:pt>
                <c:pt idx="9">
                  <c:v>225</c:v>
                </c:pt>
                <c:pt idx="12">
                  <c:v>226</c:v>
                </c:pt>
              </c:numCache>
            </c:numRef>
          </c:val>
          <c:extLst>
            <c:ext xmlns:c16="http://schemas.microsoft.com/office/drawing/2014/chart" uri="{C3380CC4-5D6E-409C-BE32-E72D297353CC}">
              <c16:uniqueId val="{00000003-D24A-4646-9ABA-690675A7AB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573</c:v>
                </c:pt>
                <c:pt idx="3">
                  <c:v>555</c:v>
                </c:pt>
                <c:pt idx="6">
                  <c:v>426</c:v>
                </c:pt>
                <c:pt idx="9">
                  <c:v>274</c:v>
                </c:pt>
                <c:pt idx="12">
                  <c:v>281</c:v>
                </c:pt>
              </c:numCache>
            </c:numRef>
          </c:val>
          <c:extLst>
            <c:ext xmlns:c16="http://schemas.microsoft.com/office/drawing/2014/chart" uri="{C3380CC4-5D6E-409C-BE32-E72D297353CC}">
              <c16:uniqueId val="{00000004-D24A-4646-9ABA-690675A7AB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4A-4646-9ABA-690675A7AB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4A-4646-9ABA-690675A7AB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1516</c:v>
                </c:pt>
                <c:pt idx="3">
                  <c:v>1645</c:v>
                </c:pt>
                <c:pt idx="6">
                  <c:v>1678</c:v>
                </c:pt>
                <c:pt idx="9">
                  <c:v>1781</c:v>
                </c:pt>
                <c:pt idx="12">
                  <c:v>1652</c:v>
                </c:pt>
              </c:numCache>
            </c:numRef>
          </c:val>
          <c:extLst>
            <c:ext xmlns:c16="http://schemas.microsoft.com/office/drawing/2014/chart" uri="{C3380CC4-5D6E-409C-BE32-E72D297353CC}">
              <c16:uniqueId val="{00000007-D24A-4646-9ABA-690675A7AB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311</c:v>
                </c:pt>
                <c:pt idx="2">
                  <c:v>#N/A</c:v>
                </c:pt>
                <c:pt idx="3">
                  <c:v>#N/A</c:v>
                </c:pt>
                <c:pt idx="4">
                  <c:v>413</c:v>
                </c:pt>
                <c:pt idx="5">
                  <c:v>#N/A</c:v>
                </c:pt>
                <c:pt idx="6">
                  <c:v>#N/A</c:v>
                </c:pt>
                <c:pt idx="7">
                  <c:v>345</c:v>
                </c:pt>
                <c:pt idx="8">
                  <c:v>#N/A</c:v>
                </c:pt>
                <c:pt idx="9">
                  <c:v>#N/A</c:v>
                </c:pt>
                <c:pt idx="10">
                  <c:v>376</c:v>
                </c:pt>
                <c:pt idx="11">
                  <c:v>#N/A</c:v>
                </c:pt>
                <c:pt idx="12">
                  <c:v>#N/A</c:v>
                </c:pt>
                <c:pt idx="13">
                  <c:v>137</c:v>
                </c:pt>
                <c:pt idx="14">
                  <c:v>#N/A</c:v>
                </c:pt>
              </c:numCache>
            </c:numRef>
          </c:val>
          <c:smooth val="0"/>
          <c:extLst>
            <c:ext xmlns:c16="http://schemas.microsoft.com/office/drawing/2014/chart" uri="{C3380CC4-5D6E-409C-BE32-E72D297353CC}">
              <c16:uniqueId val="{00000008-D24A-4646-9ABA-690675A7AB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14924</c:v>
                </c:pt>
                <c:pt idx="5">
                  <c:v>14213</c:v>
                </c:pt>
                <c:pt idx="8">
                  <c:v>13705</c:v>
                </c:pt>
                <c:pt idx="11">
                  <c:v>13141</c:v>
                </c:pt>
                <c:pt idx="14">
                  <c:v>12501</c:v>
                </c:pt>
              </c:numCache>
            </c:numRef>
          </c:val>
          <c:extLst>
            <c:ext xmlns:c16="http://schemas.microsoft.com/office/drawing/2014/chart" uri="{C3380CC4-5D6E-409C-BE32-E72D297353CC}">
              <c16:uniqueId val="{00000000-7F16-4BD7-9D9A-8663FF1721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9619</c:v>
                </c:pt>
                <c:pt idx="5">
                  <c:v>8738</c:v>
                </c:pt>
                <c:pt idx="8">
                  <c:v>9591</c:v>
                </c:pt>
                <c:pt idx="11">
                  <c:v>8794</c:v>
                </c:pt>
                <c:pt idx="14">
                  <c:v>8420</c:v>
                </c:pt>
              </c:numCache>
            </c:numRef>
          </c:val>
          <c:extLst>
            <c:ext xmlns:c16="http://schemas.microsoft.com/office/drawing/2014/chart" uri="{C3380CC4-5D6E-409C-BE32-E72D297353CC}">
              <c16:uniqueId val="{00000001-7F16-4BD7-9D9A-8663FF1721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4985</c:v>
                </c:pt>
                <c:pt idx="5">
                  <c:v>4770</c:v>
                </c:pt>
                <c:pt idx="8">
                  <c:v>4597</c:v>
                </c:pt>
                <c:pt idx="11">
                  <c:v>4533</c:v>
                </c:pt>
                <c:pt idx="14">
                  <c:v>4555</c:v>
                </c:pt>
              </c:numCache>
            </c:numRef>
          </c:val>
          <c:extLst>
            <c:ext xmlns:c16="http://schemas.microsoft.com/office/drawing/2014/chart" uri="{C3380CC4-5D6E-409C-BE32-E72D297353CC}">
              <c16:uniqueId val="{00000002-7F16-4BD7-9D9A-8663FF1721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16-4BD7-9D9A-8663FF1721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16-4BD7-9D9A-8663FF1721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16-4BD7-9D9A-8663FF1721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2292</c:v>
                </c:pt>
                <c:pt idx="3">
                  <c:v>2465</c:v>
                </c:pt>
                <c:pt idx="6">
                  <c:v>2254</c:v>
                </c:pt>
                <c:pt idx="9">
                  <c:v>2033</c:v>
                </c:pt>
                <c:pt idx="12">
                  <c:v>1901</c:v>
                </c:pt>
              </c:numCache>
            </c:numRef>
          </c:val>
          <c:extLst>
            <c:ext xmlns:c16="http://schemas.microsoft.com/office/drawing/2014/chart" uri="{C3380CC4-5D6E-409C-BE32-E72D297353CC}">
              <c16:uniqueId val="{00000006-7F16-4BD7-9D9A-8663FF1721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1295</c:v>
                </c:pt>
                <c:pt idx="3">
                  <c:v>1089</c:v>
                </c:pt>
                <c:pt idx="6">
                  <c:v>879</c:v>
                </c:pt>
                <c:pt idx="9">
                  <c:v>680</c:v>
                </c:pt>
                <c:pt idx="12">
                  <c:v>480</c:v>
                </c:pt>
              </c:numCache>
            </c:numRef>
          </c:val>
          <c:extLst>
            <c:ext xmlns:c16="http://schemas.microsoft.com/office/drawing/2014/chart" uri="{C3380CC4-5D6E-409C-BE32-E72D297353CC}">
              <c16:uniqueId val="{00000007-7F16-4BD7-9D9A-8663FF1721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6683</c:v>
                </c:pt>
                <c:pt idx="3">
                  <c:v>6576</c:v>
                </c:pt>
                <c:pt idx="6">
                  <c:v>6559</c:v>
                </c:pt>
                <c:pt idx="9">
                  <c:v>5183</c:v>
                </c:pt>
                <c:pt idx="12">
                  <c:v>4066</c:v>
                </c:pt>
              </c:numCache>
            </c:numRef>
          </c:val>
          <c:extLst>
            <c:ext xmlns:c16="http://schemas.microsoft.com/office/drawing/2014/chart" uri="{C3380CC4-5D6E-409C-BE32-E72D297353CC}">
              <c16:uniqueId val="{00000008-7F16-4BD7-9D9A-8663FF1721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16-4BD7-9D9A-8663FF1721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17319</c:v>
                </c:pt>
                <c:pt idx="3">
                  <c:v>17179</c:v>
                </c:pt>
                <c:pt idx="6">
                  <c:v>16901</c:v>
                </c:pt>
                <c:pt idx="9">
                  <c:v>17182</c:v>
                </c:pt>
                <c:pt idx="12">
                  <c:v>17210</c:v>
                </c:pt>
              </c:numCache>
            </c:numRef>
          </c:val>
          <c:extLst>
            <c:ext xmlns:c16="http://schemas.microsoft.com/office/drawing/2014/chart" uri="{C3380CC4-5D6E-409C-BE32-E72D297353CC}">
              <c16:uniqueId val="{0000000A-7F16-4BD7-9D9A-8663FF1721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16-4BD7-9D9A-8663FF1721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1486</c:v>
                </c:pt>
                <c:pt idx="1">
                  <c:v>1351</c:v>
                </c:pt>
                <c:pt idx="2">
                  <c:v>1484</c:v>
                </c:pt>
              </c:numCache>
            </c:numRef>
          </c:val>
          <c:extLst>
            <c:ext xmlns:c16="http://schemas.microsoft.com/office/drawing/2014/chart" uri="{C3380CC4-5D6E-409C-BE32-E72D297353CC}">
              <c16:uniqueId val="{00000000-9853-4C33-A76C-9111491F48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c:v>
                </c:pt>
                <c:pt idx="1">
                  <c:v>202</c:v>
                </c:pt>
                <c:pt idx="2">
                  <c:v>202</c:v>
                </c:pt>
              </c:numCache>
            </c:numRef>
          </c:val>
          <c:extLst>
            <c:ext xmlns:c16="http://schemas.microsoft.com/office/drawing/2014/chart" uri="{C3380CC4-5D6E-409C-BE32-E72D297353CC}">
              <c16:uniqueId val="{00000001-9853-4C33-A76C-9111491F48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1830</c:v>
                </c:pt>
                <c:pt idx="1">
                  <c:v>1854</c:v>
                </c:pt>
                <c:pt idx="2">
                  <c:v>1695</c:v>
                </c:pt>
              </c:numCache>
            </c:numRef>
          </c:val>
          <c:extLst>
            <c:ext xmlns:c16="http://schemas.microsoft.com/office/drawing/2014/chart" uri="{C3380CC4-5D6E-409C-BE32-E72D297353CC}">
              <c16:uniqueId val="{00000002-9853-4C33-A76C-9111491F48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年度については、前年度と比較して元利償還金が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億円余り減少。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公営企業債の元利償還金に対する繰入金は、令和元年度の下水道事業の企業会計移行に伴い準元利償還金の算入額の減があったが、令和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年度ではほぼ横ばいの推移。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知立連続立体交差事業、知立駅周辺土地区画整理事業、施設の長寿命化対策事業などの事業費の増による市債の発行増は避けられないため、より一層計画的な財政運営を行い、現在の比率が維持できるよう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一般会計に係る地方債の現在高は、新規発行債が令和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年度の償還額を上回ったため増加した。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下水道事業の準元利償還金算入額の減少により、公営企業債等繰入見込額も減少した。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都市計画事業に係る地方債の元金償還金等が増加し、平均充当率が減少したことにより、充当可能特定歳入が減少した。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公債費の減により基準財政需要額算入見込額が減少した。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知立連続立体交差事業、知立駅周辺土地区画整理事業、施設の長寿命化対策事業などの事業費の増による市債の発行増、当該事業を実施するための特定目的基金の繰入による充当可能基金の減少を見込んでいる為、より一層計画的な財政運営を行い、現在の状況が維持できるよう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基金は年々減少傾向にある。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その他特定目的基金の都市計画施設整備基金では、知立駅周辺土地区画整理事業及び知立連続立体交差事業の進捗に応じて充当をしている。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ことができるよう、原則として取崩しを行わない財政運営を行っていく。減債基金については、満期一括方式による償還方法での借入は実施していないことから、基金利息を除いた積立又は取崩しを行う予定はない。その他特定目的基金については、現時点においては計画的な積立を行う予定はないが、公共施設等の更新、整備の必要に応じ、取崩しを行うため、財産売払い収入など臨時的な収入が生じた場合には積立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都市計画施設整備基金・・・都市計画の円滑な推進を図るため。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学校施設整備基金・・・学校施設を整備するため。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子ども施設整備基金・・・児童福祉施設を整備するため。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一般廃棄物処理施設等整備基金・・・生活環境の保全を図るため。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総合公園整備事業基金・・・総合公園を整備するため。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都市計画施設整備基金は知立駅周辺土地区画整理事業及び知立連続立体交差事業の進捗に応じて計画的に取崩しを行っている。令和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年度は年度末残高が前年度比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学校保全事業に伴い学校施設整備基金の取崩しを行ったため、年度末残高が前年度比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においては、計画的な積立を行う予定はないが、公共施設等の更新、整備の必要に応じて取崩しを行うため、財産売払い収入などによる積立てを行い、将来に備えるとともにより実情に即した基金体系となるよう見直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歳入歳出決算見込みを踏まえ、積立を行ったことにより増加した。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よう目標としていく。加えて、当市は普通交付税の不交付、交付団体を行き来していることから、不交付団体となった際は臨時財政対策債等の元利償還金をすべて税収において負担することとなるため、より慎重な財政運営に留意し、原則として取崩しを行わず、計画的に積み立て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減債基金の残高は基金利息以外の積立又は取崩しを行っていないため、横ばいである。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基金利息については積立を行う。満期一括方式による借入れの予定はないことから、引き続き、同水準で推移していくものと考えられる。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繰上償還を行う場合や市債の償還が多額になる場合にその財源として活用していく。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財政力指数は、類似団体平均、全国平均、愛知県平均を上回っている。小数点第三位を四捨五入すると表記のとおり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だが、小数点第四位を四捨五入すると</a:t>
          </a:r>
          <a:r>
            <a:rPr kumimoji="1" lang="en-US" altLang="ja-JP" sz="1300">
              <a:latin typeface="ＭＳ Ｐゴシック" panose="020B0600070205080204" pitchFamily="50" charset="-128"/>
              <a:ea typeface="ＭＳ Ｐゴシック" panose="020B0600070205080204" pitchFamily="50" charset="-128"/>
            </a:rPr>
            <a:t>0.997</a:t>
          </a:r>
          <a:r>
            <a:rPr kumimoji="1" lang="ja-JP" altLang="en-US" sz="1300">
              <a:latin typeface="ＭＳ Ｐゴシック" panose="020B0600070205080204" pitchFamily="50" charset="-128"/>
              <a:ea typeface="ＭＳ Ｐゴシック" panose="020B0600070205080204" pitchFamily="50" charset="-128"/>
            </a:rPr>
            <a:t>となる。消費税率の引き上げに伴う地方消費税交付金の増額などにより増加した基準財政収入額を、幼保無償化に伴う社会福祉費の増などによる基準財政需要額の増加が上回り、交付団体となった。令和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年度国勢調査の結果、人口増となり、需要額の伸びが見込まれるが、税収次第では普通交付税の不交付団体となるため、税収を適正に見込むよう、税担当部局との連携に努める。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xdr:cNvCxnSpPr/>
      </xdr:nvCxnSpPr>
      <xdr:spPr>
        <a:xfrm flipV="1">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地方消費税交付金の増額などにより経常一般財源等が増加するとともに、公債費の減額により経常経費充当一般財源等が減少したため、経常収支比率が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年度以降は、償還元金が令和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億円程度増加するため、同比率は現状より悪化すると見込まれる。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64</xdr:row>
      <xdr:rowOff>21272</xdr:rowOff>
    </xdr:to>
    <xdr:cxnSp macro="">
      <xdr:nvCxnSpPr>
        <xdr:cNvPr id="128" name="直線コネクタ 127"/>
        <xdr:cNvCxnSpPr/>
      </xdr:nvCxnSpPr>
      <xdr:spPr>
        <a:xfrm flipV="1">
          <a:off x="4114800" y="108734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21272</xdr:rowOff>
    </xdr:to>
    <xdr:cxnSp macro="">
      <xdr:nvCxnSpPr>
        <xdr:cNvPr id="131" name="直線コネクタ 130"/>
        <xdr:cNvCxnSpPr/>
      </xdr:nvCxnSpPr>
      <xdr:spPr>
        <a:xfrm>
          <a:off x="3225800" y="10867390"/>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117793</xdr:rowOff>
    </xdr:to>
    <xdr:cxnSp macro="">
      <xdr:nvCxnSpPr>
        <xdr:cNvPr id="134" name="直線コネクタ 133"/>
        <xdr:cNvCxnSpPr/>
      </xdr:nvCxnSpPr>
      <xdr:spPr>
        <a:xfrm flipV="1">
          <a:off x="2336800" y="10867390"/>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69532</xdr:rowOff>
    </xdr:from>
    <xdr:to>
      <xdr:col>11</xdr:col>
      <xdr:colOff>31750</xdr:colOff>
      <xdr:row>64</xdr:row>
      <xdr:rowOff>117793</xdr:rowOff>
    </xdr:to>
    <xdr:cxnSp macro="">
      <xdr:nvCxnSpPr>
        <xdr:cNvPr id="137" name="直線コネクタ 136"/>
        <xdr:cNvCxnSpPr/>
      </xdr:nvCxnSpPr>
      <xdr:spPr>
        <a:xfrm>
          <a:off x="1447800" y="110423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7" name="楕円 146"/>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37799</xdr:rowOff>
    </xdr:from>
    <xdr:ext cx="762000" cy="259045"/>
    <xdr:sp macro="" textlink="">
      <xdr:nvSpPr>
        <xdr:cNvPr id="148" name="財政構造の弾力性該当値テキスト"/>
        <xdr:cNvSpPr txBox="1"/>
      </xdr:nvSpPr>
      <xdr:spPr>
        <a:xfrm>
          <a:off x="50419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1" name="楕円 150"/>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2" name="テキスト ボックス 151"/>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66993</xdr:rowOff>
    </xdr:from>
    <xdr:to>
      <xdr:col>11</xdr:col>
      <xdr:colOff>82550</xdr:colOff>
      <xdr:row>64</xdr:row>
      <xdr:rowOff>168593</xdr:rowOff>
    </xdr:to>
    <xdr:sp macro="" textlink="">
      <xdr:nvSpPr>
        <xdr:cNvPr id="153" name="楕円 152"/>
        <xdr:cNvSpPr/>
      </xdr:nvSpPr>
      <xdr:spPr>
        <a:xfrm>
          <a:off x="2286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153370</xdr:rowOff>
    </xdr:from>
    <xdr:ext cx="762000" cy="259045"/>
    <xdr:sp macro="" textlink="">
      <xdr:nvSpPr>
        <xdr:cNvPr id="154" name="テキスト ボックス 153"/>
        <xdr:cNvSpPr txBox="1"/>
      </xdr:nvSpPr>
      <xdr:spPr>
        <a:xfrm>
          <a:off x="1955800" y="1112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18732</xdr:rowOff>
    </xdr:from>
    <xdr:to>
      <xdr:col>7</xdr:col>
      <xdr:colOff>31750</xdr:colOff>
      <xdr:row>64</xdr:row>
      <xdr:rowOff>120332</xdr:rowOff>
    </xdr:to>
    <xdr:sp macro="" textlink="">
      <xdr:nvSpPr>
        <xdr:cNvPr id="155" name="楕円 154"/>
        <xdr:cNvSpPr/>
      </xdr:nvSpPr>
      <xdr:spPr>
        <a:xfrm>
          <a:off x="1397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105109</xdr:rowOff>
    </xdr:from>
    <xdr:ext cx="762000" cy="259045"/>
    <xdr:sp macro="" textlink="">
      <xdr:nvSpPr>
        <xdr:cNvPr id="156" name="テキスト ボックス 155"/>
        <xdr:cNvSpPr txBox="1"/>
      </xdr:nvSpPr>
      <xdr:spPr>
        <a:xfrm>
          <a:off x="1066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人当たりの人件費・物件費が低くなっている要因は、ごみ処理業務及び消防業務を一部事務組合・広域連合で行っていることがあげられる。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会計年度任用職員制度が導入されたことや、学校へのタブレット端末導入経費の発生、小中学校のネットワーク環境の整備に伴う委託費の増加などもあり、昨年度から</a:t>
          </a:r>
          <a:r>
            <a:rPr kumimoji="1" lang="en-US" altLang="ja-JP" sz="1300">
              <a:latin typeface="ＭＳ Ｐゴシック" panose="020B0600070205080204" pitchFamily="50" charset="-128"/>
              <a:ea typeface="ＭＳ Ｐゴシック" panose="020B0600070205080204" pitchFamily="50" charset="-128"/>
            </a:rPr>
            <a:t>4,726</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147895</xdr:rowOff>
    </xdr:from>
    <xdr:to>
      <xdr:col>23</xdr:col>
      <xdr:colOff>133350</xdr:colOff>
      <xdr:row>81</xdr:row>
      <xdr:rowOff>14458</xdr:rowOff>
    </xdr:to>
    <xdr:cxnSp macro="">
      <xdr:nvCxnSpPr>
        <xdr:cNvPr id="191" name="直線コネクタ 190"/>
        <xdr:cNvCxnSpPr/>
      </xdr:nvCxnSpPr>
      <xdr:spPr>
        <a:xfrm>
          <a:off x="4114800" y="13863895"/>
          <a:ext cx="8382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140205</xdr:rowOff>
    </xdr:from>
    <xdr:to>
      <xdr:col>19</xdr:col>
      <xdr:colOff>133350</xdr:colOff>
      <xdr:row>80</xdr:row>
      <xdr:rowOff>147895</xdr:rowOff>
    </xdr:to>
    <xdr:cxnSp macro="">
      <xdr:nvCxnSpPr>
        <xdr:cNvPr id="194" name="直線コネクタ 193"/>
        <xdr:cNvCxnSpPr/>
      </xdr:nvCxnSpPr>
      <xdr:spPr>
        <a:xfrm>
          <a:off x="3225800" y="13856205"/>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136136</xdr:rowOff>
    </xdr:from>
    <xdr:to>
      <xdr:col>15</xdr:col>
      <xdr:colOff>82550</xdr:colOff>
      <xdr:row>80</xdr:row>
      <xdr:rowOff>140205</xdr:rowOff>
    </xdr:to>
    <xdr:cxnSp macro="">
      <xdr:nvCxnSpPr>
        <xdr:cNvPr id="197" name="直線コネクタ 196"/>
        <xdr:cNvCxnSpPr/>
      </xdr:nvCxnSpPr>
      <xdr:spPr>
        <a:xfrm>
          <a:off x="2336800" y="13852136"/>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136136</xdr:rowOff>
    </xdr:from>
    <xdr:to>
      <xdr:col>11</xdr:col>
      <xdr:colOff>31750</xdr:colOff>
      <xdr:row>80</xdr:row>
      <xdr:rowOff>146914</xdr:rowOff>
    </xdr:to>
    <xdr:cxnSp macro="">
      <xdr:nvCxnSpPr>
        <xdr:cNvPr id="200" name="直線コネクタ 199"/>
        <xdr:cNvCxnSpPr/>
      </xdr:nvCxnSpPr>
      <xdr:spPr>
        <a:xfrm flipV="1">
          <a:off x="1447800" y="13852136"/>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135108</xdr:rowOff>
    </xdr:from>
    <xdr:to>
      <xdr:col>23</xdr:col>
      <xdr:colOff>184150</xdr:colOff>
      <xdr:row>81</xdr:row>
      <xdr:rowOff>65258</xdr:rowOff>
    </xdr:to>
    <xdr:sp macro="" textlink="">
      <xdr:nvSpPr>
        <xdr:cNvPr id="210" name="楕円 209"/>
        <xdr:cNvSpPr/>
      </xdr:nvSpPr>
      <xdr:spPr>
        <a:xfrm>
          <a:off x="4902200" y="138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56385</xdr:rowOff>
    </xdr:from>
    <xdr:ext cx="762000" cy="259045"/>
    <xdr:sp macro="" textlink="">
      <xdr:nvSpPr>
        <xdr:cNvPr id="211" name="人件費・物件費等の状況該当値テキスト"/>
        <xdr:cNvSpPr txBox="1"/>
      </xdr:nvSpPr>
      <xdr:spPr>
        <a:xfrm>
          <a:off x="5041900" y="1377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97095</xdr:rowOff>
    </xdr:from>
    <xdr:to>
      <xdr:col>19</xdr:col>
      <xdr:colOff>184150</xdr:colOff>
      <xdr:row>81</xdr:row>
      <xdr:rowOff>27245</xdr:rowOff>
    </xdr:to>
    <xdr:sp macro="" textlink="">
      <xdr:nvSpPr>
        <xdr:cNvPr id="212" name="楕円 211"/>
        <xdr:cNvSpPr/>
      </xdr:nvSpPr>
      <xdr:spPr>
        <a:xfrm>
          <a:off x="4064000" y="138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37422</xdr:rowOff>
    </xdr:from>
    <xdr:ext cx="736600" cy="259045"/>
    <xdr:sp macro="" textlink="">
      <xdr:nvSpPr>
        <xdr:cNvPr id="213" name="テキスト ボックス 212"/>
        <xdr:cNvSpPr txBox="1"/>
      </xdr:nvSpPr>
      <xdr:spPr>
        <a:xfrm>
          <a:off x="3733800" y="1358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89405</xdr:rowOff>
    </xdr:from>
    <xdr:to>
      <xdr:col>15</xdr:col>
      <xdr:colOff>133350</xdr:colOff>
      <xdr:row>81</xdr:row>
      <xdr:rowOff>19555</xdr:rowOff>
    </xdr:to>
    <xdr:sp macro="" textlink="">
      <xdr:nvSpPr>
        <xdr:cNvPr id="214" name="楕円 213"/>
        <xdr:cNvSpPr/>
      </xdr:nvSpPr>
      <xdr:spPr>
        <a:xfrm>
          <a:off x="3175000" y="138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29732</xdr:rowOff>
    </xdr:from>
    <xdr:ext cx="762000" cy="259045"/>
    <xdr:sp macro="" textlink="">
      <xdr:nvSpPr>
        <xdr:cNvPr id="215" name="テキスト ボックス 214"/>
        <xdr:cNvSpPr txBox="1"/>
      </xdr:nvSpPr>
      <xdr:spPr>
        <a:xfrm>
          <a:off x="2844800" y="135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85336</xdr:rowOff>
    </xdr:from>
    <xdr:to>
      <xdr:col>11</xdr:col>
      <xdr:colOff>82550</xdr:colOff>
      <xdr:row>81</xdr:row>
      <xdr:rowOff>15486</xdr:rowOff>
    </xdr:to>
    <xdr:sp macro="" textlink="">
      <xdr:nvSpPr>
        <xdr:cNvPr id="216" name="楕円 215"/>
        <xdr:cNvSpPr/>
      </xdr:nvSpPr>
      <xdr:spPr>
        <a:xfrm>
          <a:off x="2286000" y="138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25663</xdr:rowOff>
    </xdr:from>
    <xdr:ext cx="762000" cy="259045"/>
    <xdr:sp macro="" textlink="">
      <xdr:nvSpPr>
        <xdr:cNvPr id="217" name="テキスト ボックス 216"/>
        <xdr:cNvSpPr txBox="1"/>
      </xdr:nvSpPr>
      <xdr:spPr>
        <a:xfrm>
          <a:off x="1955800" y="1357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96114</xdr:rowOff>
    </xdr:from>
    <xdr:to>
      <xdr:col>7</xdr:col>
      <xdr:colOff>31750</xdr:colOff>
      <xdr:row>81</xdr:row>
      <xdr:rowOff>26264</xdr:rowOff>
    </xdr:to>
    <xdr:sp macro="" textlink="">
      <xdr:nvSpPr>
        <xdr:cNvPr id="218" name="楕円 217"/>
        <xdr:cNvSpPr/>
      </xdr:nvSpPr>
      <xdr:spPr>
        <a:xfrm>
          <a:off x="1397000" y="138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36441</xdr:rowOff>
    </xdr:from>
    <xdr:ext cx="762000" cy="259045"/>
    <xdr:sp macro="" textlink="">
      <xdr:nvSpPr>
        <xdr:cNvPr id="219" name="テキスト ボックス 218"/>
        <xdr:cNvSpPr txBox="1"/>
      </xdr:nvSpPr>
      <xdr:spPr>
        <a:xfrm>
          <a:off x="1066800" y="135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人事考課制度を人事評価制度に移行し、昇給を能力・実績に応じ実施するも、依然として類似団体平均、全国平均、愛知県平均のいずれもを上回っている。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定員適正化計画に基づき、民間活力の導入や再任用職員の採用を積極的に取り入れていくなどし、引き続き、さらなる給料の適正化に努める。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86</xdr:row>
      <xdr:rowOff>47978</xdr:rowOff>
    </xdr:to>
    <xdr:cxnSp macro="">
      <xdr:nvCxnSpPr>
        <xdr:cNvPr id="253" name="直線コネクタ 252"/>
        <xdr:cNvCxnSpPr/>
      </xdr:nvCxnSpPr>
      <xdr:spPr>
        <a:xfrm>
          <a:off x="16179800" y="146720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112184</xdr:rowOff>
    </xdr:to>
    <xdr:cxnSp macro="">
      <xdr:nvCxnSpPr>
        <xdr:cNvPr id="256" name="直線コネクタ 255"/>
        <xdr:cNvCxnSpPr/>
      </xdr:nvCxnSpPr>
      <xdr:spPr>
        <a:xfrm flipV="1">
          <a:off x="15290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7761</xdr:rowOff>
    </xdr:to>
    <xdr:cxnSp macro="">
      <xdr:nvCxnSpPr>
        <xdr:cNvPr id="259" name="直線コネクタ 258"/>
        <xdr:cNvCxnSpPr/>
      </xdr:nvCxnSpPr>
      <xdr:spPr>
        <a:xfrm flipV="1">
          <a:off x="14401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7761</xdr:rowOff>
    </xdr:to>
    <xdr:cxnSp macro="">
      <xdr:nvCxnSpPr>
        <xdr:cNvPr id="262" name="直線コネクタ 261"/>
        <xdr:cNvCxnSpPr/>
      </xdr:nvCxnSpPr>
      <xdr:spPr>
        <a:xfrm>
          <a:off x="13512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2" name="楕円 271"/>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3" name="給与水準   （国との比較）該当値テキスト"/>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a:t>
          </a:r>
          <a:r>
            <a:rPr kumimoji="1" lang="en-US" altLang="ja-JP" sz="1300">
              <a:latin typeface="ＭＳ Ｐゴシック" panose="020B0600070205080204" pitchFamily="50" charset="-128"/>
              <a:ea typeface="ＭＳ Ｐゴシック" panose="020B0600070205080204" pitchFamily="50" charset="-128"/>
            </a:rPr>
            <a:t>2040</a:t>
          </a:r>
          <a:r>
            <a:rPr kumimoji="1" lang="ja-JP" altLang="en-US" sz="1300">
              <a:latin typeface="ＭＳ Ｐゴシック" panose="020B0600070205080204" pitchFamily="50" charset="-128"/>
              <a:ea typeface="ＭＳ Ｐゴシック" panose="020B0600070205080204" pitchFamily="50" charset="-128"/>
            </a:rPr>
            <a:t>年頃をピークに人口が減少に転じることが予測されるため、引き続き、住民サービスを低下させることなく、事務の合理化・職員の適正配置を図ることで、現在の水準を維持していくように努める。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158115</xdr:rowOff>
    </xdr:from>
    <xdr:to>
      <xdr:col>81</xdr:col>
      <xdr:colOff>44450</xdr:colOff>
      <xdr:row>60</xdr:row>
      <xdr:rowOff>170180</xdr:rowOff>
    </xdr:to>
    <xdr:cxnSp macro="">
      <xdr:nvCxnSpPr>
        <xdr:cNvPr id="316" name="直線コネクタ 315"/>
        <xdr:cNvCxnSpPr/>
      </xdr:nvCxnSpPr>
      <xdr:spPr>
        <a:xfrm>
          <a:off x="16179800" y="104451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60</xdr:row>
      <xdr:rowOff>158115</xdr:rowOff>
    </xdr:to>
    <xdr:cxnSp macro="">
      <xdr:nvCxnSpPr>
        <xdr:cNvPr id="319" name="直線コネクタ 318"/>
        <xdr:cNvCxnSpPr/>
      </xdr:nvCxnSpPr>
      <xdr:spPr>
        <a:xfrm>
          <a:off x="15290800" y="104270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133985</xdr:rowOff>
    </xdr:from>
    <xdr:to>
      <xdr:col>72</xdr:col>
      <xdr:colOff>203200</xdr:colOff>
      <xdr:row>60</xdr:row>
      <xdr:rowOff>140018</xdr:rowOff>
    </xdr:to>
    <xdr:cxnSp macro="">
      <xdr:nvCxnSpPr>
        <xdr:cNvPr id="322" name="直線コネクタ 321"/>
        <xdr:cNvCxnSpPr/>
      </xdr:nvCxnSpPr>
      <xdr:spPr>
        <a:xfrm>
          <a:off x="14401800" y="104209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133985</xdr:rowOff>
    </xdr:to>
    <xdr:cxnSp macro="">
      <xdr:nvCxnSpPr>
        <xdr:cNvPr id="325" name="直線コネクタ 324"/>
        <xdr:cNvCxnSpPr/>
      </xdr:nvCxnSpPr>
      <xdr:spPr>
        <a:xfrm>
          <a:off x="13512800" y="1041294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5" name="楕円 334"/>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135907</xdr:rowOff>
    </xdr:from>
    <xdr:ext cx="762000" cy="259045"/>
    <xdr:sp macro="" textlink="">
      <xdr:nvSpPr>
        <xdr:cNvPr id="336" name="定員管理の状況該当値テキスト"/>
        <xdr:cNvSpPr txBox="1"/>
      </xdr:nvSpPr>
      <xdr:spPr>
        <a:xfrm>
          <a:off x="17106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107315</xdr:rowOff>
    </xdr:from>
    <xdr:to>
      <xdr:col>77</xdr:col>
      <xdr:colOff>95250</xdr:colOff>
      <xdr:row>61</xdr:row>
      <xdr:rowOff>37465</xdr:rowOff>
    </xdr:to>
    <xdr:sp macro="" textlink="">
      <xdr:nvSpPr>
        <xdr:cNvPr id="337" name="楕円 336"/>
        <xdr:cNvSpPr/>
      </xdr:nvSpPr>
      <xdr:spPr>
        <a:xfrm>
          <a:off x="16129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47642</xdr:rowOff>
    </xdr:from>
    <xdr:ext cx="736600" cy="259045"/>
    <xdr:sp macro="" textlink="">
      <xdr:nvSpPr>
        <xdr:cNvPr id="338" name="テキスト ボックス 33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39" name="楕円 338"/>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40" name="テキスト ボックス 339"/>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83185</xdr:rowOff>
    </xdr:from>
    <xdr:to>
      <xdr:col>68</xdr:col>
      <xdr:colOff>203200</xdr:colOff>
      <xdr:row>61</xdr:row>
      <xdr:rowOff>13335</xdr:rowOff>
    </xdr:to>
    <xdr:sp macro="" textlink="">
      <xdr:nvSpPr>
        <xdr:cNvPr id="341" name="楕円 340"/>
        <xdr:cNvSpPr/>
      </xdr:nvSpPr>
      <xdr:spPr>
        <a:xfrm>
          <a:off x="14351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23512</xdr:rowOff>
    </xdr:from>
    <xdr:ext cx="762000" cy="259045"/>
    <xdr:sp macro="" textlink="">
      <xdr:nvSpPr>
        <xdr:cNvPr id="342" name="テキスト ボックス 341"/>
        <xdr:cNvSpPr txBox="1"/>
      </xdr:nvSpPr>
      <xdr:spPr>
        <a:xfrm>
          <a:off x="14020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3" name="楕円 342"/>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44" name="テキスト ボックス 343"/>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年度から年々上昇していたが、今年度は昨年度比率を下回った。これは平成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年度単年度の比率（</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％）が著しく高く、数値が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か年平均として表示されることによる影響である。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今後も大型事業である知立駅周辺土地区画整理事業及び知立連続立体交差事業に加え、施設の長寿命化にかかる事業費の増加により、元利償還金は増加見込みである。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139446</xdr:rowOff>
    </xdr:from>
    <xdr:to>
      <xdr:col>81</xdr:col>
      <xdr:colOff>44450</xdr:colOff>
      <xdr:row>38</xdr:row>
      <xdr:rowOff>45212</xdr:rowOff>
    </xdr:to>
    <xdr:cxnSp macro="">
      <xdr:nvCxnSpPr>
        <xdr:cNvPr id="376" name="直線コネクタ 375"/>
        <xdr:cNvCxnSpPr/>
      </xdr:nvCxnSpPr>
      <xdr:spPr>
        <a:xfrm flipV="1">
          <a:off x="16179800" y="648309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45212</xdr:rowOff>
    </xdr:to>
    <xdr:cxnSp macro="">
      <xdr:nvCxnSpPr>
        <xdr:cNvPr id="379" name="直線コネクタ 378"/>
        <xdr:cNvCxnSpPr/>
      </xdr:nvCxnSpPr>
      <xdr:spPr>
        <a:xfrm>
          <a:off x="15290800" y="65506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25908</xdr:rowOff>
    </xdr:from>
    <xdr:to>
      <xdr:col>72</xdr:col>
      <xdr:colOff>203200</xdr:colOff>
      <xdr:row>38</xdr:row>
      <xdr:rowOff>35560</xdr:rowOff>
    </xdr:to>
    <xdr:cxnSp macro="">
      <xdr:nvCxnSpPr>
        <xdr:cNvPr id="382" name="直線コネクタ 381"/>
        <xdr:cNvCxnSpPr/>
      </xdr:nvCxnSpPr>
      <xdr:spPr>
        <a:xfrm>
          <a:off x="14401800" y="65410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100838</xdr:rowOff>
    </xdr:from>
    <xdr:to>
      <xdr:col>68</xdr:col>
      <xdr:colOff>152400</xdr:colOff>
      <xdr:row>38</xdr:row>
      <xdr:rowOff>25908</xdr:rowOff>
    </xdr:to>
    <xdr:cxnSp macro="">
      <xdr:nvCxnSpPr>
        <xdr:cNvPr id="385" name="直線コネクタ 384"/>
        <xdr:cNvCxnSpPr/>
      </xdr:nvCxnSpPr>
      <xdr:spPr>
        <a:xfrm>
          <a:off x="13512800" y="64444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88646</xdr:rowOff>
    </xdr:from>
    <xdr:to>
      <xdr:col>81</xdr:col>
      <xdr:colOff>95250</xdr:colOff>
      <xdr:row>38</xdr:row>
      <xdr:rowOff>18796</xdr:rowOff>
    </xdr:to>
    <xdr:sp macro="" textlink="">
      <xdr:nvSpPr>
        <xdr:cNvPr id="395" name="楕円 394"/>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105173</xdr:rowOff>
    </xdr:from>
    <xdr:ext cx="762000" cy="259045"/>
    <xdr:sp macro="" textlink="">
      <xdr:nvSpPr>
        <xdr:cNvPr id="396"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397" name="楕円 396"/>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398" name="テキスト ボックス 397"/>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399" name="楕円 398"/>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0" name="テキスト ボックス 399"/>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146558</xdr:rowOff>
    </xdr:from>
    <xdr:to>
      <xdr:col>68</xdr:col>
      <xdr:colOff>203200</xdr:colOff>
      <xdr:row>38</xdr:row>
      <xdr:rowOff>76708</xdr:rowOff>
    </xdr:to>
    <xdr:sp macro="" textlink="">
      <xdr:nvSpPr>
        <xdr:cNvPr id="401" name="楕円 400"/>
        <xdr:cNvSpPr/>
      </xdr:nvSpPr>
      <xdr:spPr>
        <a:xfrm>
          <a:off x="14351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86885</xdr:rowOff>
    </xdr:from>
    <xdr:ext cx="762000" cy="259045"/>
    <xdr:sp macro="" textlink="">
      <xdr:nvSpPr>
        <xdr:cNvPr id="402" name="テキスト ボックス 401"/>
        <xdr:cNvSpPr txBox="1"/>
      </xdr:nvSpPr>
      <xdr:spPr>
        <a:xfrm>
          <a:off x="14020800" y="62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50038</xdr:rowOff>
    </xdr:from>
    <xdr:to>
      <xdr:col>64</xdr:col>
      <xdr:colOff>152400</xdr:colOff>
      <xdr:row>37</xdr:row>
      <xdr:rowOff>151638</xdr:rowOff>
    </xdr:to>
    <xdr:sp macro="" textlink="">
      <xdr:nvSpPr>
        <xdr:cNvPr id="403" name="楕円 402"/>
        <xdr:cNvSpPr/>
      </xdr:nvSpPr>
      <xdr:spPr>
        <a:xfrm>
          <a:off x="13462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161815</xdr:rowOff>
    </xdr:from>
    <xdr:ext cx="762000" cy="259045"/>
    <xdr:sp macro="" textlink="">
      <xdr:nvSpPr>
        <xdr:cNvPr id="404" name="テキスト ボックス 403"/>
        <xdr:cNvSpPr txBox="1"/>
      </xdr:nvSpPr>
      <xdr:spPr>
        <a:xfrm>
          <a:off x="13131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将来負担額に対し、充当可能財源等が上回っているため、数値が計上されていない状態である。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しかしながら、今後は大型事業である知立駅周辺土地区画整理事業及び知立連続立体交差事業に加え、施設の長寿命化にかかる事業費の増加により、新規地方債の発行は増加する見込みである。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後世への負担を少しでも軽減するよう、新規事業の実施は費用対効果を十分検証したうえで決定し、健全な財政運営に努める。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8"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9" name="フローチャート: 判断 438"/>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0" name="フローチャート: 判断 439"/>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1" name="テキスト ボックス 440"/>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2" name="フローチャート: 判断 441"/>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3" name="テキスト ボックス 442"/>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5" name="テキスト ボックス 444"/>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7" name="テキスト ボックス 446"/>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会計年度任用職員制度が導入されたことにより、これまで物件費として表示されていた臨時職員への賃金が、人件費に含まれることになり、 人件費が大きく増加した。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住民サービスを低下させることなく、業務の合理化・職員の適正配置を図ることで、人件費の抑制に努める。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28702</xdr:rowOff>
    </xdr:from>
    <xdr:to>
      <xdr:col>24</xdr:col>
      <xdr:colOff>25400</xdr:colOff>
      <xdr:row>35</xdr:row>
      <xdr:rowOff>138430</xdr:rowOff>
    </xdr:to>
    <xdr:cxnSp macro="">
      <xdr:nvCxnSpPr>
        <xdr:cNvPr id="64" name="直線コネクタ 63"/>
        <xdr:cNvCxnSpPr/>
      </xdr:nvCxnSpPr>
      <xdr:spPr>
        <a:xfrm>
          <a:off x="3987800" y="60294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145288</xdr:rowOff>
    </xdr:from>
    <xdr:to>
      <xdr:col>19</xdr:col>
      <xdr:colOff>187325</xdr:colOff>
      <xdr:row>35</xdr:row>
      <xdr:rowOff>28702</xdr:rowOff>
    </xdr:to>
    <xdr:cxnSp macro="">
      <xdr:nvCxnSpPr>
        <xdr:cNvPr id="67" name="直線コネクタ 66"/>
        <xdr:cNvCxnSpPr/>
      </xdr:nvCxnSpPr>
      <xdr:spPr>
        <a:xfrm>
          <a:off x="3098800" y="5974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145288</xdr:rowOff>
    </xdr:from>
    <xdr:to>
      <xdr:col>15</xdr:col>
      <xdr:colOff>98425</xdr:colOff>
      <xdr:row>35</xdr:row>
      <xdr:rowOff>56134</xdr:rowOff>
    </xdr:to>
    <xdr:cxnSp macro="">
      <xdr:nvCxnSpPr>
        <xdr:cNvPr id="70" name="直線コネクタ 69"/>
        <xdr:cNvCxnSpPr/>
      </xdr:nvCxnSpPr>
      <xdr:spPr>
        <a:xfrm flipV="1">
          <a:off x="2209800" y="59745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110998</xdr:rowOff>
    </xdr:to>
    <xdr:cxnSp macro="">
      <xdr:nvCxnSpPr>
        <xdr:cNvPr id="73" name="直線コネクタ 72"/>
        <xdr:cNvCxnSpPr/>
      </xdr:nvCxnSpPr>
      <xdr:spPr>
        <a:xfrm flipV="1">
          <a:off x="1320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149352</xdr:rowOff>
    </xdr:from>
    <xdr:to>
      <xdr:col>20</xdr:col>
      <xdr:colOff>38100</xdr:colOff>
      <xdr:row>35</xdr:row>
      <xdr:rowOff>79502</xdr:rowOff>
    </xdr:to>
    <xdr:sp macro="" textlink="">
      <xdr:nvSpPr>
        <xdr:cNvPr id="85" name="楕円 84"/>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64279</xdr:rowOff>
    </xdr:from>
    <xdr:ext cx="736600" cy="259045"/>
    <xdr:sp macro="" textlink="">
      <xdr:nvSpPr>
        <xdr:cNvPr id="86" name="テキスト ボックス 85"/>
        <xdr:cNvSpPr txBox="1"/>
      </xdr:nvSpPr>
      <xdr:spPr>
        <a:xfrm>
          <a:off x="3606800" y="606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94488</xdr:rowOff>
    </xdr:from>
    <xdr:to>
      <xdr:col>15</xdr:col>
      <xdr:colOff>149225</xdr:colOff>
      <xdr:row>35</xdr:row>
      <xdr:rowOff>24638</xdr:rowOff>
    </xdr:to>
    <xdr:sp macro="" textlink="">
      <xdr:nvSpPr>
        <xdr:cNvPr id="87" name="楕円 86"/>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88" name="テキスト ボックス 87"/>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5334</xdr:rowOff>
    </xdr:from>
    <xdr:to>
      <xdr:col>11</xdr:col>
      <xdr:colOff>60325</xdr:colOff>
      <xdr:row>35</xdr:row>
      <xdr:rowOff>106934</xdr:rowOff>
    </xdr:to>
    <xdr:sp macro="" textlink="">
      <xdr:nvSpPr>
        <xdr:cNvPr id="89" name="楕円 88"/>
        <xdr:cNvSpPr/>
      </xdr:nvSpPr>
      <xdr:spPr>
        <a:xfrm>
          <a:off x="2159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91711</xdr:rowOff>
    </xdr:from>
    <xdr:ext cx="762000" cy="259045"/>
    <xdr:sp macro="" textlink="">
      <xdr:nvSpPr>
        <xdr:cNvPr id="90" name="テキスト ボックス 89"/>
        <xdr:cNvSpPr txBox="1"/>
      </xdr:nvSpPr>
      <xdr:spPr>
        <a:xfrm>
          <a:off x="1828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146575</xdr:rowOff>
    </xdr:from>
    <xdr:ext cx="762000" cy="259045"/>
    <xdr:sp macro="" textlink="">
      <xdr:nvSpPr>
        <xdr:cNvPr id="92" name="テキスト ボックス 91"/>
        <xdr:cNvSpPr txBox="1"/>
      </xdr:nvSpPr>
      <xdr:spPr>
        <a:xfrm>
          <a:off x="939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物件費においては、会計年度任用職員制度の導入により賃金が物件費から皆減となっている。そのため令和元年度と比べると</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ポイント下がったが、類似団体、全国平均、愛知県平均と比較すると高率で推移している。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19</xdr:row>
      <xdr:rowOff>168910</xdr:rowOff>
    </xdr:to>
    <xdr:cxnSp macro="">
      <xdr:nvCxnSpPr>
        <xdr:cNvPr id="125" name="直線コネクタ 124"/>
        <xdr:cNvCxnSpPr/>
      </xdr:nvCxnSpPr>
      <xdr:spPr>
        <a:xfrm flipV="1">
          <a:off x="15671800" y="3357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168910</xdr:rowOff>
    </xdr:from>
    <xdr:to>
      <xdr:col>78</xdr:col>
      <xdr:colOff>69850</xdr:colOff>
      <xdr:row>20</xdr:row>
      <xdr:rowOff>5080</xdr:rowOff>
    </xdr:to>
    <xdr:cxnSp macro="">
      <xdr:nvCxnSpPr>
        <xdr:cNvPr id="128" name="直線コネクタ 127"/>
        <xdr:cNvCxnSpPr/>
      </xdr:nvCxnSpPr>
      <xdr:spPr>
        <a:xfrm flipV="1">
          <a:off x="14782800" y="3426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153670</xdr:rowOff>
    </xdr:from>
    <xdr:to>
      <xdr:col>73</xdr:col>
      <xdr:colOff>180975</xdr:colOff>
      <xdr:row>20</xdr:row>
      <xdr:rowOff>5080</xdr:rowOff>
    </xdr:to>
    <xdr:cxnSp macro="">
      <xdr:nvCxnSpPr>
        <xdr:cNvPr id="131" name="直線コネクタ 130"/>
        <xdr:cNvCxnSpPr/>
      </xdr:nvCxnSpPr>
      <xdr:spPr>
        <a:xfrm>
          <a:off x="13893800" y="341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20320</xdr:rowOff>
    </xdr:to>
    <xdr:cxnSp macro="">
      <xdr:nvCxnSpPr>
        <xdr:cNvPr id="134" name="直線コネクタ 133"/>
        <xdr:cNvCxnSpPr/>
      </xdr:nvCxnSpPr>
      <xdr:spPr>
        <a:xfrm flipV="1">
          <a:off x="13004800" y="3411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49530</xdr:rowOff>
    </xdr:from>
    <xdr:to>
      <xdr:col>82</xdr:col>
      <xdr:colOff>158750</xdr:colOff>
      <xdr:row>19</xdr:row>
      <xdr:rowOff>151130</xdr:rowOff>
    </xdr:to>
    <xdr:sp macro="" textlink="">
      <xdr:nvSpPr>
        <xdr:cNvPr id="144" name="楕円 143"/>
        <xdr:cNvSpPr/>
      </xdr:nvSpPr>
      <xdr:spPr>
        <a:xfrm>
          <a:off x="164592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21607</xdr:rowOff>
    </xdr:from>
    <xdr:ext cx="762000" cy="259045"/>
    <xdr:sp macro="" textlink="">
      <xdr:nvSpPr>
        <xdr:cNvPr id="145" name="物件費該当値テキスト"/>
        <xdr:cNvSpPr txBox="1"/>
      </xdr:nvSpPr>
      <xdr:spPr>
        <a:xfrm>
          <a:off x="165989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118110</xdr:rowOff>
    </xdr:from>
    <xdr:to>
      <xdr:col>78</xdr:col>
      <xdr:colOff>120650</xdr:colOff>
      <xdr:row>20</xdr:row>
      <xdr:rowOff>48260</xdr:rowOff>
    </xdr:to>
    <xdr:sp macro="" textlink="">
      <xdr:nvSpPr>
        <xdr:cNvPr id="146" name="楕円 145"/>
        <xdr:cNvSpPr/>
      </xdr:nvSpPr>
      <xdr:spPr>
        <a:xfrm>
          <a:off x="15621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33037</xdr:rowOff>
    </xdr:from>
    <xdr:ext cx="736600" cy="259045"/>
    <xdr:sp macro="" textlink="">
      <xdr:nvSpPr>
        <xdr:cNvPr id="147" name="テキスト ボックス 146"/>
        <xdr:cNvSpPr txBox="1"/>
      </xdr:nvSpPr>
      <xdr:spPr>
        <a:xfrm>
          <a:off x="15290800" y="346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125730</xdr:rowOff>
    </xdr:from>
    <xdr:to>
      <xdr:col>74</xdr:col>
      <xdr:colOff>31750</xdr:colOff>
      <xdr:row>20</xdr:row>
      <xdr:rowOff>55880</xdr:rowOff>
    </xdr:to>
    <xdr:sp macro="" textlink="">
      <xdr:nvSpPr>
        <xdr:cNvPr id="148" name="楕円 147"/>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40657</xdr:rowOff>
    </xdr:from>
    <xdr:ext cx="762000" cy="259045"/>
    <xdr:sp macro="" textlink="">
      <xdr:nvSpPr>
        <xdr:cNvPr id="149" name="テキスト ボックス 148"/>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102870</xdr:rowOff>
    </xdr:from>
    <xdr:to>
      <xdr:col>69</xdr:col>
      <xdr:colOff>142875</xdr:colOff>
      <xdr:row>20</xdr:row>
      <xdr:rowOff>33020</xdr:rowOff>
    </xdr:to>
    <xdr:sp macro="" textlink="">
      <xdr:nvSpPr>
        <xdr:cNvPr id="150" name="楕円 149"/>
        <xdr:cNvSpPr/>
      </xdr:nvSpPr>
      <xdr:spPr>
        <a:xfrm>
          <a:off x="13843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17797</xdr:rowOff>
    </xdr:from>
    <xdr:ext cx="762000" cy="259045"/>
    <xdr:sp macro="" textlink="">
      <xdr:nvSpPr>
        <xdr:cNvPr id="151" name="テキスト ボックス 150"/>
        <xdr:cNvSpPr txBox="1"/>
      </xdr:nvSpPr>
      <xdr:spPr>
        <a:xfrm>
          <a:off x="13512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140970</xdr:rowOff>
    </xdr:from>
    <xdr:to>
      <xdr:col>65</xdr:col>
      <xdr:colOff>53975</xdr:colOff>
      <xdr:row>20</xdr:row>
      <xdr:rowOff>71120</xdr:rowOff>
    </xdr:to>
    <xdr:sp macro="" textlink="">
      <xdr:nvSpPr>
        <xdr:cNvPr id="152" name="楕円 151"/>
        <xdr:cNvSpPr/>
      </xdr:nvSpPr>
      <xdr:spPr>
        <a:xfrm>
          <a:off x="12954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55897</xdr:rowOff>
    </xdr:from>
    <xdr:ext cx="762000" cy="259045"/>
    <xdr:sp macro="" textlink="">
      <xdr:nvSpPr>
        <xdr:cNvPr id="153" name="テキスト ボックス 152"/>
        <xdr:cNvSpPr txBox="1"/>
      </xdr:nvSpPr>
      <xdr:spPr>
        <a:xfrm>
          <a:off x="12623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全国平均及び愛知県平均を下回っているものの、類似団体平均は上回っている。令和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年度は児童数の減少により児童手当等支給事業費が減となっている。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23585</xdr:rowOff>
    </xdr:to>
    <xdr:cxnSp macro="">
      <xdr:nvCxnSpPr>
        <xdr:cNvPr id="188" name="直線コネクタ 187"/>
        <xdr:cNvCxnSpPr/>
      </xdr:nvCxnSpPr>
      <xdr:spPr>
        <a:xfrm flipV="1">
          <a:off x="3987800" y="9570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1" name="直線コネクタ 190"/>
        <xdr:cNvCxnSpPr/>
      </xdr:nvCxnSpPr>
      <xdr:spPr>
        <a:xfrm flipV="1">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110672</xdr:rowOff>
    </xdr:to>
    <xdr:cxnSp macro="">
      <xdr:nvCxnSpPr>
        <xdr:cNvPr id="194" name="直線コネクタ 193"/>
        <xdr:cNvCxnSpPr/>
      </xdr:nvCxnSpPr>
      <xdr:spPr>
        <a:xfrm flipV="1">
          <a:off x="2209800" y="9657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110672</xdr:rowOff>
    </xdr:to>
    <xdr:cxnSp macro="">
      <xdr:nvCxnSpPr>
        <xdr:cNvPr id="197" name="直線コネクタ 196"/>
        <xdr:cNvCxnSpPr/>
      </xdr:nvCxnSpPr>
      <xdr:spPr>
        <a:xfrm>
          <a:off x="1320800" y="9624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07" name="楕円 206"/>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61884</xdr:rowOff>
    </xdr:from>
    <xdr:ext cx="762000" cy="259045"/>
    <xdr:sp macro="" textlink="">
      <xdr:nvSpPr>
        <xdr:cNvPr id="208" name="扶助費該当値テキスト"/>
        <xdr:cNvSpPr txBox="1"/>
      </xdr:nvSpPr>
      <xdr:spPr>
        <a:xfrm>
          <a:off x="4914900" y="94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09" name="楕円 208"/>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0" name="テキスト ボックス 209"/>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5443</xdr:rowOff>
    </xdr:from>
    <xdr:to>
      <xdr:col>15</xdr:col>
      <xdr:colOff>149225</xdr:colOff>
      <xdr:row>56</xdr:row>
      <xdr:rowOff>107043</xdr:rowOff>
    </xdr:to>
    <xdr:sp macro="" textlink="">
      <xdr:nvSpPr>
        <xdr:cNvPr id="211" name="楕円 210"/>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12" name="テキスト ボックス 211"/>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5" name="楕円 214"/>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6" name="テキスト ボックス 215"/>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類似団体平均、全国平均、愛知県平均をいずれも下回っている。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今後も各事業において、経費の削減及び歳入の適正化を図り、健全な財政運営に努める。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50800</xdr:rowOff>
    </xdr:to>
    <xdr:cxnSp macro="">
      <xdr:nvCxnSpPr>
        <xdr:cNvPr id="253" name="直線コネクタ 252"/>
        <xdr:cNvCxnSpPr/>
      </xdr:nvCxnSpPr>
      <xdr:spPr>
        <a:xfrm>
          <a:off x="15671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127000</xdr:rowOff>
    </xdr:to>
    <xdr:cxnSp macro="">
      <xdr:nvCxnSpPr>
        <xdr:cNvPr id="256" name="直線コネクタ 255"/>
        <xdr:cNvCxnSpPr/>
      </xdr:nvCxnSpPr>
      <xdr:spPr>
        <a:xfrm flipV="1">
          <a:off x="14782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98425</xdr:rowOff>
    </xdr:to>
    <xdr:cxnSp macro="">
      <xdr:nvCxnSpPr>
        <xdr:cNvPr id="259" name="直線コネクタ 258"/>
        <xdr:cNvCxnSpPr/>
      </xdr:nvCxnSpPr>
      <xdr:spPr>
        <a:xfrm flipV="1">
          <a:off x="13893800" y="9728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98425</xdr:rowOff>
    </xdr:to>
    <xdr:cxnSp macro="">
      <xdr:nvCxnSpPr>
        <xdr:cNvPr id="262" name="直線コネクタ 261"/>
        <xdr:cNvCxnSpPr/>
      </xdr:nvCxnSpPr>
      <xdr:spPr>
        <a:xfrm>
          <a:off x="13004800" y="9842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72" name="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4" name="楕円 273"/>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5" name="テキスト ボックス 274"/>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47625</xdr:rowOff>
    </xdr:from>
    <xdr:to>
      <xdr:col>69</xdr:col>
      <xdr:colOff>142875</xdr:colOff>
      <xdr:row>57</xdr:row>
      <xdr:rowOff>149225</xdr:rowOff>
    </xdr:to>
    <xdr:sp macro="" textlink="">
      <xdr:nvSpPr>
        <xdr:cNvPr id="278" name="楕円 277"/>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159402</xdr:rowOff>
    </xdr:from>
    <xdr:ext cx="762000" cy="259045"/>
    <xdr:sp macro="" textlink="">
      <xdr:nvSpPr>
        <xdr:cNvPr id="279" name="テキスト ボックス 278"/>
        <xdr:cNvSpPr txBox="1"/>
      </xdr:nvSpPr>
      <xdr:spPr>
        <a:xfrm>
          <a:off x="13512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1" name="テキスト ボックス 28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ごみ処理業務及び消防業務を一部事務組合・広域連合で行っているため、これらの団体への分担金が大半を占めている。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令和元年度は、下水道事業が特別会計から企業会計に移行したことに伴い補助費（出資金及び補助金）が増加したが、令和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今後は「経営戦略」等に基づき、効率的な事業の展開を図っていくことで、下水道事業の経営改善に努めていく。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65278</xdr:rowOff>
    </xdr:to>
    <xdr:cxnSp macro="">
      <xdr:nvCxnSpPr>
        <xdr:cNvPr id="311" name="直線コネクタ 310"/>
        <xdr:cNvCxnSpPr/>
      </xdr:nvCxnSpPr>
      <xdr:spPr>
        <a:xfrm flipV="1">
          <a:off x="15671800" y="6367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65278</xdr:rowOff>
    </xdr:to>
    <xdr:cxnSp macro="">
      <xdr:nvCxnSpPr>
        <xdr:cNvPr id="314" name="直線コネクタ 313"/>
        <xdr:cNvCxnSpPr/>
      </xdr:nvCxnSpPr>
      <xdr:spPr>
        <a:xfrm>
          <a:off x="14782800" y="6308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5842</xdr:rowOff>
    </xdr:to>
    <xdr:cxnSp macro="">
      <xdr:nvCxnSpPr>
        <xdr:cNvPr id="317" name="直線コネクタ 316"/>
        <xdr:cNvCxnSpPr/>
      </xdr:nvCxnSpPr>
      <xdr:spPr>
        <a:xfrm flipV="1">
          <a:off x="13893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5842</xdr:rowOff>
    </xdr:to>
    <xdr:cxnSp macro="">
      <xdr:nvCxnSpPr>
        <xdr:cNvPr id="320" name="直線コネクタ 319"/>
        <xdr:cNvCxnSpPr/>
      </xdr:nvCxnSpPr>
      <xdr:spPr>
        <a:xfrm>
          <a:off x="13004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0" name="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2" name="楕円 331"/>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3" name="テキスト ボックス 332"/>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公債費は愛知県平均を上回っているが、全国平均、類似団体平均をいずれも下回っている。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知立駅周辺土地区画整理事業及び知立連続立体交差事業に加え、施設の長寿命化にかかる事業費の増加により、新規地方債の発行は増加する見込みである。緊急性・住民ニーズを的確に把握した事業の選択により、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149861</xdr:rowOff>
    </xdr:to>
    <xdr:cxnSp macro="">
      <xdr:nvCxnSpPr>
        <xdr:cNvPr id="369" name="直線コネクタ 368"/>
        <xdr:cNvCxnSpPr/>
      </xdr:nvCxnSpPr>
      <xdr:spPr>
        <a:xfrm flipV="1">
          <a:off x="3987800" y="131297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149861</xdr:rowOff>
    </xdr:to>
    <xdr:cxnSp macro="">
      <xdr:nvCxnSpPr>
        <xdr:cNvPr id="372" name="直線コネクタ 371"/>
        <xdr:cNvCxnSpPr/>
      </xdr:nvCxnSpPr>
      <xdr:spPr>
        <a:xfrm>
          <a:off x="3098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127000</xdr:rowOff>
    </xdr:to>
    <xdr:cxnSp macro="">
      <xdr:nvCxnSpPr>
        <xdr:cNvPr id="375" name="直線コネクタ 374"/>
        <xdr:cNvCxnSpPr/>
      </xdr:nvCxnSpPr>
      <xdr:spPr>
        <a:xfrm flipV="1">
          <a:off x="2209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127000</xdr:rowOff>
    </xdr:to>
    <xdr:cxnSp macro="">
      <xdr:nvCxnSpPr>
        <xdr:cNvPr id="378" name="直線コネクタ 377"/>
        <xdr:cNvCxnSpPr/>
      </xdr:nvCxnSpPr>
      <xdr:spPr>
        <a:xfrm>
          <a:off x="1320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0" name="楕円 389"/>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1" name="テキスト ボックス 390"/>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92" name="楕円 391"/>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93" name="テキスト ボックス 392"/>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94" name="楕円 393"/>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5" name="テキスト ボックス 394"/>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6" name="楕円 395"/>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7" name="テキスト ボックス 396"/>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公債費以外に係る経常収支比率は、全国平均、愛知県平均、類似団体平均よりも高い水準である。　各性質別の数値の改善が喫緊の課題であるものの、税収の急激な増加が見込めないため、事務事業の見直しを図り、経常経費の削減に努める。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140715</xdr:rowOff>
    </xdr:to>
    <xdr:cxnSp macro="">
      <xdr:nvCxnSpPr>
        <xdr:cNvPr id="428" name="直線コネクタ 427"/>
        <xdr:cNvCxnSpPr/>
      </xdr:nvCxnSpPr>
      <xdr:spPr>
        <a:xfrm flipV="1">
          <a:off x="15671800" y="134726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76708</xdr:rowOff>
    </xdr:from>
    <xdr:to>
      <xdr:col>78</xdr:col>
      <xdr:colOff>69850</xdr:colOff>
      <xdr:row>78</xdr:row>
      <xdr:rowOff>140715</xdr:rowOff>
    </xdr:to>
    <xdr:cxnSp macro="">
      <xdr:nvCxnSpPr>
        <xdr:cNvPr id="431" name="直線コネクタ 430"/>
        <xdr:cNvCxnSpPr/>
      </xdr:nvCxnSpPr>
      <xdr:spPr>
        <a:xfrm>
          <a:off x="14782800" y="134498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79</xdr:row>
      <xdr:rowOff>65278</xdr:rowOff>
    </xdr:to>
    <xdr:cxnSp macro="">
      <xdr:nvCxnSpPr>
        <xdr:cNvPr id="434" name="直線コネクタ 433"/>
        <xdr:cNvCxnSpPr/>
      </xdr:nvCxnSpPr>
      <xdr:spPr>
        <a:xfrm flipV="1">
          <a:off x="13893800" y="134498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56135</xdr:rowOff>
    </xdr:from>
    <xdr:to>
      <xdr:col>69</xdr:col>
      <xdr:colOff>92075</xdr:colOff>
      <xdr:row>79</xdr:row>
      <xdr:rowOff>65278</xdr:rowOff>
    </xdr:to>
    <xdr:cxnSp macro="">
      <xdr:nvCxnSpPr>
        <xdr:cNvPr id="437" name="直線コネクタ 436"/>
        <xdr:cNvCxnSpPr/>
      </xdr:nvCxnSpPr>
      <xdr:spPr>
        <a:xfrm>
          <a:off x="13004800" y="136006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7" name="楕円 446"/>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8" name="公債費以外該当値テキスト"/>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49" name="楕円 448"/>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0" name="テキスト ボックス 449"/>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51" name="楕円 450"/>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112285</xdr:rowOff>
    </xdr:from>
    <xdr:ext cx="762000" cy="259045"/>
    <xdr:sp macro="" textlink="">
      <xdr:nvSpPr>
        <xdr:cNvPr id="452" name="テキスト ボックス 451"/>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xdr:rowOff>
    </xdr:from>
    <xdr:to>
      <xdr:col>69</xdr:col>
      <xdr:colOff>142875</xdr:colOff>
      <xdr:row>79</xdr:row>
      <xdr:rowOff>116078</xdr:rowOff>
    </xdr:to>
    <xdr:sp macro="" textlink="">
      <xdr:nvSpPr>
        <xdr:cNvPr id="453" name="楕円 452"/>
        <xdr:cNvSpPr/>
      </xdr:nvSpPr>
      <xdr:spPr>
        <a:xfrm>
          <a:off x="13843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100855</xdr:rowOff>
    </xdr:from>
    <xdr:ext cx="762000" cy="259045"/>
    <xdr:sp macro="" textlink="">
      <xdr:nvSpPr>
        <xdr:cNvPr id="454" name="テキスト ボックス 453"/>
        <xdr:cNvSpPr txBox="1"/>
      </xdr:nvSpPr>
      <xdr:spPr>
        <a:xfrm>
          <a:off x="13512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5" name="楕円 454"/>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6" name="テキスト ボックス 455"/>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5037</xdr:rowOff>
    </xdr:from>
    <xdr:to>
      <xdr:col>29</xdr:col>
      <xdr:colOff>127000</xdr:colOff>
      <xdr:row>18</xdr:row>
      <xdr:rowOff>37988</xdr:rowOff>
    </xdr:to>
    <xdr:cxnSp macro="">
      <xdr:nvCxnSpPr>
        <xdr:cNvPr id="52" name="直線コネクタ 51"/>
        <xdr:cNvCxnSpPr/>
      </xdr:nvCxnSpPr>
      <xdr:spPr bwMode="auto">
        <a:xfrm flipV="1">
          <a:off x="5003800" y="3138762"/>
          <a:ext cx="6477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37988</xdr:rowOff>
    </xdr:from>
    <xdr:to>
      <xdr:col>26</xdr:col>
      <xdr:colOff>50800</xdr:colOff>
      <xdr:row>18</xdr:row>
      <xdr:rowOff>61533</xdr:rowOff>
    </xdr:to>
    <xdr:cxnSp macro="">
      <xdr:nvCxnSpPr>
        <xdr:cNvPr id="55" name="直線コネクタ 54"/>
        <xdr:cNvCxnSpPr/>
      </xdr:nvCxnSpPr>
      <xdr:spPr bwMode="auto">
        <a:xfrm flipV="1">
          <a:off x="4305300" y="3171713"/>
          <a:ext cx="698500" cy="23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61533</xdr:rowOff>
    </xdr:from>
    <xdr:to>
      <xdr:col>22</xdr:col>
      <xdr:colOff>114300</xdr:colOff>
      <xdr:row>18</xdr:row>
      <xdr:rowOff>66236</xdr:rowOff>
    </xdr:to>
    <xdr:cxnSp macro="">
      <xdr:nvCxnSpPr>
        <xdr:cNvPr id="58" name="直線コネクタ 57"/>
        <xdr:cNvCxnSpPr/>
      </xdr:nvCxnSpPr>
      <xdr:spPr bwMode="auto">
        <a:xfrm flipV="1">
          <a:off x="3606800" y="3195258"/>
          <a:ext cx="698500" cy="4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66236</xdr:rowOff>
    </xdr:from>
    <xdr:to>
      <xdr:col>18</xdr:col>
      <xdr:colOff>177800</xdr:colOff>
      <xdr:row>18</xdr:row>
      <xdr:rowOff>67803</xdr:rowOff>
    </xdr:to>
    <xdr:cxnSp macro="">
      <xdr:nvCxnSpPr>
        <xdr:cNvPr id="61" name="直線コネクタ 60"/>
        <xdr:cNvCxnSpPr/>
      </xdr:nvCxnSpPr>
      <xdr:spPr bwMode="auto">
        <a:xfrm flipV="1">
          <a:off x="2908300" y="3199961"/>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125687</xdr:rowOff>
    </xdr:from>
    <xdr:to>
      <xdr:col>29</xdr:col>
      <xdr:colOff>177800</xdr:colOff>
      <xdr:row>18</xdr:row>
      <xdr:rowOff>55837</xdr:rowOff>
    </xdr:to>
    <xdr:sp macro="" textlink="">
      <xdr:nvSpPr>
        <xdr:cNvPr id="71" name="楕円 70"/>
        <xdr:cNvSpPr/>
      </xdr:nvSpPr>
      <xdr:spPr bwMode="auto">
        <a:xfrm>
          <a:off x="5600700" y="3087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97764</xdr:rowOff>
    </xdr:from>
    <xdr:ext cx="762000" cy="259045"/>
    <xdr:sp macro="" textlink="">
      <xdr:nvSpPr>
        <xdr:cNvPr id="72" name="人口1人当たり決算額の推移該当値テキスト130"/>
        <xdr:cNvSpPr txBox="1"/>
      </xdr:nvSpPr>
      <xdr:spPr>
        <a:xfrm>
          <a:off x="5740400" y="3060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158638</xdr:rowOff>
    </xdr:from>
    <xdr:to>
      <xdr:col>26</xdr:col>
      <xdr:colOff>101600</xdr:colOff>
      <xdr:row>18</xdr:row>
      <xdr:rowOff>88788</xdr:rowOff>
    </xdr:to>
    <xdr:sp macro="" textlink="">
      <xdr:nvSpPr>
        <xdr:cNvPr id="73" name="楕円 72"/>
        <xdr:cNvSpPr/>
      </xdr:nvSpPr>
      <xdr:spPr bwMode="auto">
        <a:xfrm>
          <a:off x="4953000" y="312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73565</xdr:rowOff>
    </xdr:from>
    <xdr:ext cx="736600" cy="259045"/>
    <xdr:sp macro="" textlink="">
      <xdr:nvSpPr>
        <xdr:cNvPr id="74" name="テキスト ボックス 73"/>
        <xdr:cNvSpPr txBox="1"/>
      </xdr:nvSpPr>
      <xdr:spPr>
        <a:xfrm>
          <a:off x="4622800" y="320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10733</xdr:rowOff>
    </xdr:from>
    <xdr:to>
      <xdr:col>22</xdr:col>
      <xdr:colOff>165100</xdr:colOff>
      <xdr:row>18</xdr:row>
      <xdr:rowOff>112333</xdr:rowOff>
    </xdr:to>
    <xdr:sp macro="" textlink="">
      <xdr:nvSpPr>
        <xdr:cNvPr id="75" name="楕円 74"/>
        <xdr:cNvSpPr/>
      </xdr:nvSpPr>
      <xdr:spPr bwMode="auto">
        <a:xfrm>
          <a:off x="4254500" y="314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97110</xdr:rowOff>
    </xdr:from>
    <xdr:ext cx="762000" cy="259045"/>
    <xdr:sp macro="" textlink="">
      <xdr:nvSpPr>
        <xdr:cNvPr id="76" name="テキスト ボックス 75"/>
        <xdr:cNvSpPr txBox="1"/>
      </xdr:nvSpPr>
      <xdr:spPr>
        <a:xfrm>
          <a:off x="3924300" y="323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15436</xdr:rowOff>
    </xdr:from>
    <xdr:to>
      <xdr:col>19</xdr:col>
      <xdr:colOff>38100</xdr:colOff>
      <xdr:row>18</xdr:row>
      <xdr:rowOff>117036</xdr:rowOff>
    </xdr:to>
    <xdr:sp macro="" textlink="">
      <xdr:nvSpPr>
        <xdr:cNvPr id="77" name="楕円 76"/>
        <xdr:cNvSpPr/>
      </xdr:nvSpPr>
      <xdr:spPr bwMode="auto">
        <a:xfrm>
          <a:off x="3556000" y="3149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101813</xdr:rowOff>
    </xdr:from>
    <xdr:ext cx="762000" cy="259045"/>
    <xdr:sp macro="" textlink="">
      <xdr:nvSpPr>
        <xdr:cNvPr id="78" name="テキスト ボックス 77"/>
        <xdr:cNvSpPr txBox="1"/>
      </xdr:nvSpPr>
      <xdr:spPr>
        <a:xfrm>
          <a:off x="3225800" y="323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17003</xdr:rowOff>
    </xdr:from>
    <xdr:to>
      <xdr:col>15</xdr:col>
      <xdr:colOff>101600</xdr:colOff>
      <xdr:row>18</xdr:row>
      <xdr:rowOff>118604</xdr:rowOff>
    </xdr:to>
    <xdr:sp macro="" textlink="">
      <xdr:nvSpPr>
        <xdr:cNvPr id="79" name="楕円 78"/>
        <xdr:cNvSpPr/>
      </xdr:nvSpPr>
      <xdr:spPr bwMode="auto">
        <a:xfrm>
          <a:off x="2857500" y="31507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103381</xdr:rowOff>
    </xdr:from>
    <xdr:ext cx="762000" cy="259045"/>
    <xdr:sp macro="" textlink="">
      <xdr:nvSpPr>
        <xdr:cNvPr id="80" name="テキスト ボックス 79"/>
        <xdr:cNvSpPr txBox="1"/>
      </xdr:nvSpPr>
      <xdr:spPr>
        <a:xfrm>
          <a:off x="2527300" y="323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233642</xdr:rowOff>
    </xdr:from>
    <xdr:to>
      <xdr:col>29</xdr:col>
      <xdr:colOff>127000</xdr:colOff>
      <xdr:row>38</xdr:row>
      <xdr:rowOff>17043</xdr:rowOff>
    </xdr:to>
    <xdr:cxnSp macro="">
      <xdr:nvCxnSpPr>
        <xdr:cNvPr id="114" name="直線コネクタ 113"/>
        <xdr:cNvCxnSpPr/>
      </xdr:nvCxnSpPr>
      <xdr:spPr bwMode="auto">
        <a:xfrm>
          <a:off x="5003800" y="7358342"/>
          <a:ext cx="647700" cy="126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233642</xdr:rowOff>
    </xdr:from>
    <xdr:to>
      <xdr:col>26</xdr:col>
      <xdr:colOff>50800</xdr:colOff>
      <xdr:row>37</xdr:row>
      <xdr:rowOff>250863</xdr:rowOff>
    </xdr:to>
    <xdr:cxnSp macro="">
      <xdr:nvCxnSpPr>
        <xdr:cNvPr id="117" name="直線コネクタ 116"/>
        <xdr:cNvCxnSpPr/>
      </xdr:nvCxnSpPr>
      <xdr:spPr bwMode="auto">
        <a:xfrm flipV="1">
          <a:off x="4305300" y="7358342"/>
          <a:ext cx="698500" cy="17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212839</xdr:rowOff>
    </xdr:from>
    <xdr:to>
      <xdr:col>22</xdr:col>
      <xdr:colOff>114300</xdr:colOff>
      <xdr:row>37</xdr:row>
      <xdr:rowOff>250863</xdr:rowOff>
    </xdr:to>
    <xdr:cxnSp macro="">
      <xdr:nvCxnSpPr>
        <xdr:cNvPr id="120" name="直線コネクタ 119"/>
        <xdr:cNvCxnSpPr/>
      </xdr:nvCxnSpPr>
      <xdr:spPr bwMode="auto">
        <a:xfrm>
          <a:off x="3606800" y="7337539"/>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212839</xdr:rowOff>
    </xdr:from>
    <xdr:to>
      <xdr:col>18</xdr:col>
      <xdr:colOff>177800</xdr:colOff>
      <xdr:row>37</xdr:row>
      <xdr:rowOff>265455</xdr:rowOff>
    </xdr:to>
    <xdr:cxnSp macro="">
      <xdr:nvCxnSpPr>
        <xdr:cNvPr id="123" name="直線コネクタ 122"/>
        <xdr:cNvCxnSpPr/>
      </xdr:nvCxnSpPr>
      <xdr:spPr bwMode="auto">
        <a:xfrm flipV="1">
          <a:off x="2908300" y="7337539"/>
          <a:ext cx="698500" cy="5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309143</xdr:rowOff>
    </xdr:from>
    <xdr:to>
      <xdr:col>29</xdr:col>
      <xdr:colOff>177800</xdr:colOff>
      <xdr:row>38</xdr:row>
      <xdr:rowOff>67843</xdr:rowOff>
    </xdr:to>
    <xdr:sp macro="" textlink="">
      <xdr:nvSpPr>
        <xdr:cNvPr id="133" name="楕円 132"/>
        <xdr:cNvSpPr/>
      </xdr:nvSpPr>
      <xdr:spPr bwMode="auto">
        <a:xfrm>
          <a:off x="5600700" y="743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281220</xdr:rowOff>
    </xdr:from>
    <xdr:ext cx="762000" cy="259045"/>
    <xdr:sp macro="" textlink="">
      <xdr:nvSpPr>
        <xdr:cNvPr id="134" name="人口1人当たり決算額の推移該当値テキスト445"/>
        <xdr:cNvSpPr txBox="1"/>
      </xdr:nvSpPr>
      <xdr:spPr>
        <a:xfrm>
          <a:off x="5740400" y="740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182842</xdr:rowOff>
    </xdr:from>
    <xdr:to>
      <xdr:col>26</xdr:col>
      <xdr:colOff>101600</xdr:colOff>
      <xdr:row>37</xdr:row>
      <xdr:rowOff>284442</xdr:rowOff>
    </xdr:to>
    <xdr:sp macro="" textlink="">
      <xdr:nvSpPr>
        <xdr:cNvPr id="135" name="楕円 134"/>
        <xdr:cNvSpPr/>
      </xdr:nvSpPr>
      <xdr:spPr bwMode="auto">
        <a:xfrm>
          <a:off x="4953000" y="730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269219</xdr:rowOff>
    </xdr:from>
    <xdr:ext cx="736600" cy="259045"/>
    <xdr:sp macro="" textlink="">
      <xdr:nvSpPr>
        <xdr:cNvPr id="136" name="テキスト ボックス 135"/>
        <xdr:cNvSpPr txBox="1"/>
      </xdr:nvSpPr>
      <xdr:spPr>
        <a:xfrm>
          <a:off x="4622800" y="739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200063</xdr:rowOff>
    </xdr:from>
    <xdr:to>
      <xdr:col>22</xdr:col>
      <xdr:colOff>165100</xdr:colOff>
      <xdr:row>37</xdr:row>
      <xdr:rowOff>301663</xdr:rowOff>
    </xdr:to>
    <xdr:sp macro="" textlink="">
      <xdr:nvSpPr>
        <xdr:cNvPr id="137" name="楕円 136"/>
        <xdr:cNvSpPr/>
      </xdr:nvSpPr>
      <xdr:spPr bwMode="auto">
        <a:xfrm>
          <a:off x="4254500" y="732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286440</xdr:rowOff>
    </xdr:from>
    <xdr:ext cx="762000" cy="259045"/>
    <xdr:sp macro="" textlink="">
      <xdr:nvSpPr>
        <xdr:cNvPr id="138" name="テキスト ボックス 137"/>
        <xdr:cNvSpPr txBox="1"/>
      </xdr:nvSpPr>
      <xdr:spPr>
        <a:xfrm>
          <a:off x="3924300" y="74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162039</xdr:rowOff>
    </xdr:from>
    <xdr:to>
      <xdr:col>19</xdr:col>
      <xdr:colOff>38100</xdr:colOff>
      <xdr:row>37</xdr:row>
      <xdr:rowOff>263639</xdr:rowOff>
    </xdr:to>
    <xdr:sp macro="" textlink="">
      <xdr:nvSpPr>
        <xdr:cNvPr id="139" name="楕円 138"/>
        <xdr:cNvSpPr/>
      </xdr:nvSpPr>
      <xdr:spPr bwMode="auto">
        <a:xfrm>
          <a:off x="3556000" y="7286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248416</xdr:rowOff>
    </xdr:from>
    <xdr:ext cx="762000" cy="259045"/>
    <xdr:sp macro="" textlink="">
      <xdr:nvSpPr>
        <xdr:cNvPr id="140" name="テキスト ボックス 139"/>
        <xdr:cNvSpPr txBox="1"/>
      </xdr:nvSpPr>
      <xdr:spPr>
        <a:xfrm>
          <a:off x="3225800" y="73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214655</xdr:rowOff>
    </xdr:from>
    <xdr:to>
      <xdr:col>15</xdr:col>
      <xdr:colOff>101600</xdr:colOff>
      <xdr:row>37</xdr:row>
      <xdr:rowOff>316255</xdr:rowOff>
    </xdr:to>
    <xdr:sp macro="" textlink="">
      <xdr:nvSpPr>
        <xdr:cNvPr id="141" name="楕円 140"/>
        <xdr:cNvSpPr/>
      </xdr:nvSpPr>
      <xdr:spPr bwMode="auto">
        <a:xfrm>
          <a:off x="2857500" y="7339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301032</xdr:rowOff>
    </xdr:from>
    <xdr:ext cx="762000" cy="259045"/>
    <xdr:sp macro="" textlink="">
      <xdr:nvSpPr>
        <xdr:cNvPr id="142" name="テキスト ボックス 141"/>
        <xdr:cNvSpPr txBox="1"/>
      </xdr:nvSpPr>
      <xdr:spPr>
        <a:xfrm>
          <a:off x="2527300" y="742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168961</xdr:rowOff>
    </xdr:from>
    <xdr:to>
      <xdr:col>24</xdr:col>
      <xdr:colOff>63500</xdr:colOff>
      <xdr:row>37</xdr:row>
      <xdr:rowOff>163855</xdr:rowOff>
    </xdr:to>
    <xdr:cxnSp macro="">
      <xdr:nvCxnSpPr>
        <xdr:cNvPr id="61" name="直線コネクタ 60"/>
        <xdr:cNvCxnSpPr/>
      </xdr:nvCxnSpPr>
      <xdr:spPr>
        <a:xfrm flipV="1">
          <a:off x="3797300" y="6341161"/>
          <a:ext cx="8382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163855</xdr:rowOff>
    </xdr:from>
    <xdr:to>
      <xdr:col>19</xdr:col>
      <xdr:colOff>177800</xdr:colOff>
      <xdr:row>38</xdr:row>
      <xdr:rowOff>15304</xdr:rowOff>
    </xdr:to>
    <xdr:cxnSp macro="">
      <xdr:nvCxnSpPr>
        <xdr:cNvPr id="64" name="直線コネクタ 63"/>
        <xdr:cNvCxnSpPr/>
      </xdr:nvCxnSpPr>
      <xdr:spPr>
        <a:xfrm flipV="1">
          <a:off x="2908300" y="6507505"/>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6179</xdr:rowOff>
    </xdr:from>
    <xdr:to>
      <xdr:col>15</xdr:col>
      <xdr:colOff>50800</xdr:colOff>
      <xdr:row>38</xdr:row>
      <xdr:rowOff>15304</xdr:rowOff>
    </xdr:to>
    <xdr:cxnSp macro="">
      <xdr:nvCxnSpPr>
        <xdr:cNvPr id="67" name="直線コネクタ 66"/>
        <xdr:cNvCxnSpPr/>
      </xdr:nvCxnSpPr>
      <xdr:spPr>
        <a:xfrm>
          <a:off x="2019300" y="6521279"/>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6179</xdr:rowOff>
    </xdr:from>
    <xdr:to>
      <xdr:col>10</xdr:col>
      <xdr:colOff>114300</xdr:colOff>
      <xdr:row>38</xdr:row>
      <xdr:rowOff>17723</xdr:rowOff>
    </xdr:to>
    <xdr:cxnSp macro="">
      <xdr:nvCxnSpPr>
        <xdr:cNvPr id="70" name="直線コネクタ 69"/>
        <xdr:cNvCxnSpPr/>
      </xdr:nvCxnSpPr>
      <xdr:spPr>
        <a:xfrm flipV="1">
          <a:off x="1130300" y="6521279"/>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118161</xdr:rowOff>
    </xdr:from>
    <xdr:to>
      <xdr:col>24</xdr:col>
      <xdr:colOff>114300</xdr:colOff>
      <xdr:row>37</xdr:row>
      <xdr:rowOff>48311</xdr:rowOff>
    </xdr:to>
    <xdr:sp macro="" textlink="">
      <xdr:nvSpPr>
        <xdr:cNvPr id="80" name="楕円 79"/>
        <xdr:cNvSpPr/>
      </xdr:nvSpPr>
      <xdr:spPr>
        <a:xfrm>
          <a:off x="4584700" y="62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96588</xdr:rowOff>
    </xdr:from>
    <xdr:ext cx="534377" cy="259045"/>
    <xdr:sp macro="" textlink="">
      <xdr:nvSpPr>
        <xdr:cNvPr id="81" name="人件費該当値テキスト"/>
        <xdr:cNvSpPr txBox="1"/>
      </xdr:nvSpPr>
      <xdr:spPr>
        <a:xfrm>
          <a:off x="4686300" y="62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113056</xdr:rowOff>
    </xdr:from>
    <xdr:to>
      <xdr:col>20</xdr:col>
      <xdr:colOff>38100</xdr:colOff>
      <xdr:row>38</xdr:row>
      <xdr:rowOff>43205</xdr:rowOff>
    </xdr:to>
    <xdr:sp macro="" textlink="">
      <xdr:nvSpPr>
        <xdr:cNvPr id="82" name="楕円 81"/>
        <xdr:cNvSpPr/>
      </xdr:nvSpPr>
      <xdr:spPr>
        <a:xfrm>
          <a:off x="3746500" y="64567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34332</xdr:rowOff>
    </xdr:from>
    <xdr:ext cx="534377" cy="259045"/>
    <xdr:sp macro="" textlink="">
      <xdr:nvSpPr>
        <xdr:cNvPr id="83" name="テキスト ボックス 82"/>
        <xdr:cNvSpPr txBox="1"/>
      </xdr:nvSpPr>
      <xdr:spPr>
        <a:xfrm>
          <a:off x="3530111" y="65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135953</xdr:rowOff>
    </xdr:from>
    <xdr:to>
      <xdr:col>15</xdr:col>
      <xdr:colOff>101600</xdr:colOff>
      <xdr:row>38</xdr:row>
      <xdr:rowOff>66103</xdr:rowOff>
    </xdr:to>
    <xdr:sp macro="" textlink="">
      <xdr:nvSpPr>
        <xdr:cNvPr id="84" name="楕円 83"/>
        <xdr:cNvSpPr/>
      </xdr:nvSpPr>
      <xdr:spPr>
        <a:xfrm>
          <a:off x="2857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57231</xdr:rowOff>
    </xdr:from>
    <xdr:ext cx="534377" cy="259045"/>
    <xdr:sp macro="" textlink="">
      <xdr:nvSpPr>
        <xdr:cNvPr id="85" name="テキスト ボックス 84"/>
        <xdr:cNvSpPr txBox="1"/>
      </xdr:nvSpPr>
      <xdr:spPr>
        <a:xfrm>
          <a:off x="2641111" y="65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126829</xdr:rowOff>
    </xdr:from>
    <xdr:to>
      <xdr:col>10</xdr:col>
      <xdr:colOff>165100</xdr:colOff>
      <xdr:row>38</xdr:row>
      <xdr:rowOff>56979</xdr:rowOff>
    </xdr:to>
    <xdr:sp macro="" textlink="">
      <xdr:nvSpPr>
        <xdr:cNvPr id="86" name="楕円 85"/>
        <xdr:cNvSpPr/>
      </xdr:nvSpPr>
      <xdr:spPr>
        <a:xfrm>
          <a:off x="1968500" y="647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48106</xdr:rowOff>
    </xdr:from>
    <xdr:ext cx="534377" cy="259045"/>
    <xdr:sp macro="" textlink="">
      <xdr:nvSpPr>
        <xdr:cNvPr id="87" name="テキスト ボックス 86"/>
        <xdr:cNvSpPr txBox="1"/>
      </xdr:nvSpPr>
      <xdr:spPr>
        <a:xfrm>
          <a:off x="1752111" y="656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138373</xdr:rowOff>
    </xdr:from>
    <xdr:to>
      <xdr:col>6</xdr:col>
      <xdr:colOff>38100</xdr:colOff>
      <xdr:row>38</xdr:row>
      <xdr:rowOff>68523</xdr:rowOff>
    </xdr:to>
    <xdr:sp macro="" textlink="">
      <xdr:nvSpPr>
        <xdr:cNvPr id="88" name="楕円 87"/>
        <xdr:cNvSpPr/>
      </xdr:nvSpPr>
      <xdr:spPr>
        <a:xfrm>
          <a:off x="1079500" y="64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59650</xdr:rowOff>
    </xdr:from>
    <xdr:ext cx="534377" cy="259045"/>
    <xdr:sp macro="" textlink="">
      <xdr:nvSpPr>
        <xdr:cNvPr id="89" name="テキスト ボックス 88"/>
        <xdr:cNvSpPr txBox="1"/>
      </xdr:nvSpPr>
      <xdr:spPr>
        <a:xfrm>
          <a:off x="863111" y="657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94831</xdr:rowOff>
    </xdr:from>
    <xdr:to>
      <xdr:col>24</xdr:col>
      <xdr:colOff>63500</xdr:colOff>
      <xdr:row>58</xdr:row>
      <xdr:rowOff>133491</xdr:rowOff>
    </xdr:to>
    <xdr:cxnSp macro="">
      <xdr:nvCxnSpPr>
        <xdr:cNvPr id="117" name="直線コネクタ 116"/>
        <xdr:cNvCxnSpPr/>
      </xdr:nvCxnSpPr>
      <xdr:spPr>
        <a:xfrm>
          <a:off x="3797300" y="10038931"/>
          <a:ext cx="8382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93331</xdr:rowOff>
    </xdr:from>
    <xdr:to>
      <xdr:col>19</xdr:col>
      <xdr:colOff>177800</xdr:colOff>
      <xdr:row>58</xdr:row>
      <xdr:rowOff>94831</xdr:rowOff>
    </xdr:to>
    <xdr:cxnSp macro="">
      <xdr:nvCxnSpPr>
        <xdr:cNvPr id="120" name="直線コネクタ 119"/>
        <xdr:cNvCxnSpPr/>
      </xdr:nvCxnSpPr>
      <xdr:spPr>
        <a:xfrm>
          <a:off x="2908300" y="10037431"/>
          <a:ext cx="8890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93331</xdr:rowOff>
    </xdr:from>
    <xdr:to>
      <xdr:col>15</xdr:col>
      <xdr:colOff>50800</xdr:colOff>
      <xdr:row>58</xdr:row>
      <xdr:rowOff>99494</xdr:rowOff>
    </xdr:to>
    <xdr:cxnSp macro="">
      <xdr:nvCxnSpPr>
        <xdr:cNvPr id="123" name="直線コネクタ 122"/>
        <xdr:cNvCxnSpPr/>
      </xdr:nvCxnSpPr>
      <xdr:spPr>
        <a:xfrm flipV="1">
          <a:off x="2019300" y="10037431"/>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82907</xdr:rowOff>
    </xdr:from>
    <xdr:to>
      <xdr:col>10</xdr:col>
      <xdr:colOff>114300</xdr:colOff>
      <xdr:row>58</xdr:row>
      <xdr:rowOff>99494</xdr:rowOff>
    </xdr:to>
    <xdr:cxnSp macro="">
      <xdr:nvCxnSpPr>
        <xdr:cNvPr id="126" name="直線コネクタ 125"/>
        <xdr:cNvCxnSpPr/>
      </xdr:nvCxnSpPr>
      <xdr:spPr>
        <a:xfrm>
          <a:off x="1130300" y="10027007"/>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82691</xdr:rowOff>
    </xdr:from>
    <xdr:to>
      <xdr:col>24</xdr:col>
      <xdr:colOff>114300</xdr:colOff>
      <xdr:row>59</xdr:row>
      <xdr:rowOff>12841</xdr:rowOff>
    </xdr:to>
    <xdr:sp macro="" textlink="">
      <xdr:nvSpPr>
        <xdr:cNvPr id="136" name="楕円 135"/>
        <xdr:cNvSpPr/>
      </xdr:nvSpPr>
      <xdr:spPr>
        <a:xfrm>
          <a:off x="4584700" y="100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169068</xdr:rowOff>
    </xdr:from>
    <xdr:ext cx="534377" cy="259045"/>
    <xdr:sp macro="" textlink="">
      <xdr:nvSpPr>
        <xdr:cNvPr id="137" name="物件費該当値テキスト"/>
        <xdr:cNvSpPr txBox="1"/>
      </xdr:nvSpPr>
      <xdr:spPr>
        <a:xfrm>
          <a:off x="4686300" y="99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44031</xdr:rowOff>
    </xdr:from>
    <xdr:to>
      <xdr:col>20</xdr:col>
      <xdr:colOff>38100</xdr:colOff>
      <xdr:row>58</xdr:row>
      <xdr:rowOff>145631</xdr:rowOff>
    </xdr:to>
    <xdr:sp macro="" textlink="">
      <xdr:nvSpPr>
        <xdr:cNvPr id="138" name="楕円 137"/>
        <xdr:cNvSpPr/>
      </xdr:nvSpPr>
      <xdr:spPr>
        <a:xfrm>
          <a:off x="3746500" y="99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136758</xdr:rowOff>
    </xdr:from>
    <xdr:ext cx="534377" cy="259045"/>
    <xdr:sp macro="" textlink="">
      <xdr:nvSpPr>
        <xdr:cNvPr id="139" name="テキスト ボックス 138"/>
        <xdr:cNvSpPr txBox="1"/>
      </xdr:nvSpPr>
      <xdr:spPr>
        <a:xfrm>
          <a:off x="3530111" y="100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42531</xdr:rowOff>
    </xdr:from>
    <xdr:to>
      <xdr:col>15</xdr:col>
      <xdr:colOff>101600</xdr:colOff>
      <xdr:row>58</xdr:row>
      <xdr:rowOff>144131</xdr:rowOff>
    </xdr:to>
    <xdr:sp macro="" textlink="">
      <xdr:nvSpPr>
        <xdr:cNvPr id="140" name="楕円 139"/>
        <xdr:cNvSpPr/>
      </xdr:nvSpPr>
      <xdr:spPr>
        <a:xfrm>
          <a:off x="2857500" y="998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135258</xdr:rowOff>
    </xdr:from>
    <xdr:ext cx="534377" cy="259045"/>
    <xdr:sp macro="" textlink="">
      <xdr:nvSpPr>
        <xdr:cNvPr id="141" name="テキスト ボックス 140"/>
        <xdr:cNvSpPr txBox="1"/>
      </xdr:nvSpPr>
      <xdr:spPr>
        <a:xfrm>
          <a:off x="2641111" y="1007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48694</xdr:rowOff>
    </xdr:from>
    <xdr:to>
      <xdr:col>10</xdr:col>
      <xdr:colOff>165100</xdr:colOff>
      <xdr:row>58</xdr:row>
      <xdr:rowOff>150294</xdr:rowOff>
    </xdr:to>
    <xdr:sp macro="" textlink="">
      <xdr:nvSpPr>
        <xdr:cNvPr id="142" name="楕円 141"/>
        <xdr:cNvSpPr/>
      </xdr:nvSpPr>
      <xdr:spPr>
        <a:xfrm>
          <a:off x="1968500" y="99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141421</xdr:rowOff>
    </xdr:from>
    <xdr:ext cx="534377" cy="259045"/>
    <xdr:sp macro="" textlink="">
      <xdr:nvSpPr>
        <xdr:cNvPr id="143" name="テキスト ボックス 142"/>
        <xdr:cNvSpPr txBox="1"/>
      </xdr:nvSpPr>
      <xdr:spPr>
        <a:xfrm>
          <a:off x="1752111" y="1008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32107</xdr:rowOff>
    </xdr:from>
    <xdr:to>
      <xdr:col>6</xdr:col>
      <xdr:colOff>38100</xdr:colOff>
      <xdr:row>58</xdr:row>
      <xdr:rowOff>133707</xdr:rowOff>
    </xdr:to>
    <xdr:sp macro="" textlink="">
      <xdr:nvSpPr>
        <xdr:cNvPr id="144" name="楕円 143"/>
        <xdr:cNvSpPr/>
      </xdr:nvSpPr>
      <xdr:spPr>
        <a:xfrm>
          <a:off x="1079500" y="99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124834</xdr:rowOff>
    </xdr:from>
    <xdr:ext cx="534377" cy="259045"/>
    <xdr:sp macro="" textlink="">
      <xdr:nvSpPr>
        <xdr:cNvPr id="145" name="テキスト ボックス 144"/>
        <xdr:cNvSpPr txBox="1"/>
      </xdr:nvSpPr>
      <xdr:spPr>
        <a:xfrm>
          <a:off x="863111" y="100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36430</xdr:rowOff>
    </xdr:from>
    <xdr:to>
      <xdr:col>24</xdr:col>
      <xdr:colOff>63500</xdr:colOff>
      <xdr:row>77</xdr:row>
      <xdr:rowOff>40202</xdr:rowOff>
    </xdr:to>
    <xdr:cxnSp macro="">
      <xdr:nvCxnSpPr>
        <xdr:cNvPr id="170" name="直線コネクタ 169"/>
        <xdr:cNvCxnSpPr/>
      </xdr:nvCxnSpPr>
      <xdr:spPr>
        <a:xfrm>
          <a:off x="3797300" y="13238080"/>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36430</xdr:rowOff>
    </xdr:from>
    <xdr:to>
      <xdr:col>19</xdr:col>
      <xdr:colOff>177800</xdr:colOff>
      <xdr:row>77</xdr:row>
      <xdr:rowOff>45289</xdr:rowOff>
    </xdr:to>
    <xdr:cxnSp macro="">
      <xdr:nvCxnSpPr>
        <xdr:cNvPr id="173" name="直線コネクタ 172"/>
        <xdr:cNvCxnSpPr/>
      </xdr:nvCxnSpPr>
      <xdr:spPr>
        <a:xfrm flipV="1">
          <a:off x="2908300" y="13238080"/>
          <a:ext cx="889000" cy="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45289</xdr:rowOff>
    </xdr:from>
    <xdr:to>
      <xdr:col>15</xdr:col>
      <xdr:colOff>50800</xdr:colOff>
      <xdr:row>77</xdr:row>
      <xdr:rowOff>47117</xdr:rowOff>
    </xdr:to>
    <xdr:cxnSp macro="">
      <xdr:nvCxnSpPr>
        <xdr:cNvPr id="176" name="直線コネクタ 175"/>
        <xdr:cNvCxnSpPr/>
      </xdr:nvCxnSpPr>
      <xdr:spPr>
        <a:xfrm flipV="1">
          <a:off x="2019300" y="1324693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45231</xdr:rowOff>
    </xdr:from>
    <xdr:to>
      <xdr:col>10</xdr:col>
      <xdr:colOff>114300</xdr:colOff>
      <xdr:row>77</xdr:row>
      <xdr:rowOff>47117</xdr:rowOff>
    </xdr:to>
    <xdr:cxnSp macro="">
      <xdr:nvCxnSpPr>
        <xdr:cNvPr id="179" name="直線コネクタ 178"/>
        <xdr:cNvCxnSpPr/>
      </xdr:nvCxnSpPr>
      <xdr:spPr>
        <a:xfrm>
          <a:off x="1130300" y="13246881"/>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160852</xdr:rowOff>
    </xdr:from>
    <xdr:to>
      <xdr:col>24</xdr:col>
      <xdr:colOff>114300</xdr:colOff>
      <xdr:row>77</xdr:row>
      <xdr:rowOff>91002</xdr:rowOff>
    </xdr:to>
    <xdr:sp macro="" textlink="">
      <xdr:nvSpPr>
        <xdr:cNvPr id="189" name="楕円 188"/>
        <xdr:cNvSpPr/>
      </xdr:nvSpPr>
      <xdr:spPr>
        <a:xfrm>
          <a:off x="4584700" y="131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139279</xdr:rowOff>
    </xdr:from>
    <xdr:ext cx="469744" cy="259045"/>
    <xdr:sp macro="" textlink="">
      <xdr:nvSpPr>
        <xdr:cNvPr id="190" name="維持補修費該当値テキスト"/>
        <xdr:cNvSpPr txBox="1"/>
      </xdr:nvSpPr>
      <xdr:spPr>
        <a:xfrm>
          <a:off x="4686300" y="1316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157080</xdr:rowOff>
    </xdr:from>
    <xdr:to>
      <xdr:col>20</xdr:col>
      <xdr:colOff>38100</xdr:colOff>
      <xdr:row>77</xdr:row>
      <xdr:rowOff>87230</xdr:rowOff>
    </xdr:to>
    <xdr:sp macro="" textlink="">
      <xdr:nvSpPr>
        <xdr:cNvPr id="191" name="楕円 190"/>
        <xdr:cNvSpPr/>
      </xdr:nvSpPr>
      <xdr:spPr>
        <a:xfrm>
          <a:off x="3746500" y="131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78357</xdr:rowOff>
    </xdr:from>
    <xdr:ext cx="469744" cy="259045"/>
    <xdr:sp macro="" textlink="">
      <xdr:nvSpPr>
        <xdr:cNvPr id="192" name="テキスト ボックス 191"/>
        <xdr:cNvSpPr txBox="1"/>
      </xdr:nvSpPr>
      <xdr:spPr>
        <a:xfrm>
          <a:off x="3562428" y="132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165939</xdr:rowOff>
    </xdr:from>
    <xdr:to>
      <xdr:col>15</xdr:col>
      <xdr:colOff>101600</xdr:colOff>
      <xdr:row>77</xdr:row>
      <xdr:rowOff>96089</xdr:rowOff>
    </xdr:to>
    <xdr:sp macro="" textlink="">
      <xdr:nvSpPr>
        <xdr:cNvPr id="193" name="楕円 192"/>
        <xdr:cNvSpPr/>
      </xdr:nvSpPr>
      <xdr:spPr>
        <a:xfrm>
          <a:off x="28575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87216</xdr:rowOff>
    </xdr:from>
    <xdr:ext cx="469744" cy="259045"/>
    <xdr:sp macro="" textlink="">
      <xdr:nvSpPr>
        <xdr:cNvPr id="194" name="テキスト ボックス 193"/>
        <xdr:cNvSpPr txBox="1"/>
      </xdr:nvSpPr>
      <xdr:spPr>
        <a:xfrm>
          <a:off x="2673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167767</xdr:rowOff>
    </xdr:from>
    <xdr:to>
      <xdr:col>10</xdr:col>
      <xdr:colOff>165100</xdr:colOff>
      <xdr:row>77</xdr:row>
      <xdr:rowOff>97917</xdr:rowOff>
    </xdr:to>
    <xdr:sp macro="" textlink="">
      <xdr:nvSpPr>
        <xdr:cNvPr id="195" name="楕円 194"/>
        <xdr:cNvSpPr/>
      </xdr:nvSpPr>
      <xdr:spPr>
        <a:xfrm>
          <a:off x="1968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89044</xdr:rowOff>
    </xdr:from>
    <xdr:ext cx="469744" cy="259045"/>
    <xdr:sp macro="" textlink="">
      <xdr:nvSpPr>
        <xdr:cNvPr id="196" name="テキスト ボックス 195"/>
        <xdr:cNvSpPr txBox="1"/>
      </xdr:nvSpPr>
      <xdr:spPr>
        <a:xfrm>
          <a:off x="1784428" y="132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165881</xdr:rowOff>
    </xdr:from>
    <xdr:to>
      <xdr:col>6</xdr:col>
      <xdr:colOff>38100</xdr:colOff>
      <xdr:row>77</xdr:row>
      <xdr:rowOff>96031</xdr:rowOff>
    </xdr:to>
    <xdr:sp macro="" textlink="">
      <xdr:nvSpPr>
        <xdr:cNvPr id="197" name="楕円 196"/>
        <xdr:cNvSpPr/>
      </xdr:nvSpPr>
      <xdr:spPr>
        <a:xfrm>
          <a:off x="1079500" y="1319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87158</xdr:rowOff>
    </xdr:from>
    <xdr:ext cx="469744" cy="259045"/>
    <xdr:sp macro="" textlink="">
      <xdr:nvSpPr>
        <xdr:cNvPr id="198" name="テキスト ボックス 197"/>
        <xdr:cNvSpPr txBox="1"/>
      </xdr:nvSpPr>
      <xdr:spPr>
        <a:xfrm>
          <a:off x="895428" y="1328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103746</xdr:rowOff>
    </xdr:from>
    <xdr:to>
      <xdr:col>24</xdr:col>
      <xdr:colOff>63500</xdr:colOff>
      <xdr:row>98</xdr:row>
      <xdr:rowOff>141060</xdr:rowOff>
    </xdr:to>
    <xdr:cxnSp macro="">
      <xdr:nvCxnSpPr>
        <xdr:cNvPr id="228" name="直線コネクタ 227"/>
        <xdr:cNvCxnSpPr/>
      </xdr:nvCxnSpPr>
      <xdr:spPr>
        <a:xfrm flipV="1">
          <a:off x="3797300" y="16905846"/>
          <a:ext cx="838200" cy="3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141060</xdr:rowOff>
    </xdr:from>
    <xdr:to>
      <xdr:col>19</xdr:col>
      <xdr:colOff>177800</xdr:colOff>
      <xdr:row>98</xdr:row>
      <xdr:rowOff>160362</xdr:rowOff>
    </xdr:to>
    <xdr:cxnSp macro="">
      <xdr:nvCxnSpPr>
        <xdr:cNvPr id="231" name="直線コネクタ 230"/>
        <xdr:cNvCxnSpPr/>
      </xdr:nvCxnSpPr>
      <xdr:spPr>
        <a:xfrm flipV="1">
          <a:off x="2908300" y="16943160"/>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142329</xdr:rowOff>
    </xdr:from>
    <xdr:to>
      <xdr:col>15</xdr:col>
      <xdr:colOff>50800</xdr:colOff>
      <xdr:row>98</xdr:row>
      <xdr:rowOff>160362</xdr:rowOff>
    </xdr:to>
    <xdr:cxnSp macro="">
      <xdr:nvCxnSpPr>
        <xdr:cNvPr id="234" name="直線コネクタ 233"/>
        <xdr:cNvCxnSpPr/>
      </xdr:nvCxnSpPr>
      <xdr:spPr>
        <a:xfrm>
          <a:off x="2019300" y="16944429"/>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130696</xdr:rowOff>
    </xdr:from>
    <xdr:to>
      <xdr:col>10</xdr:col>
      <xdr:colOff>114300</xdr:colOff>
      <xdr:row>98</xdr:row>
      <xdr:rowOff>142329</xdr:rowOff>
    </xdr:to>
    <xdr:cxnSp macro="">
      <xdr:nvCxnSpPr>
        <xdr:cNvPr id="237" name="直線コネクタ 236"/>
        <xdr:cNvCxnSpPr/>
      </xdr:nvCxnSpPr>
      <xdr:spPr>
        <a:xfrm>
          <a:off x="1130300" y="16932796"/>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52946</xdr:rowOff>
    </xdr:from>
    <xdr:to>
      <xdr:col>24</xdr:col>
      <xdr:colOff>114300</xdr:colOff>
      <xdr:row>98</xdr:row>
      <xdr:rowOff>154546</xdr:rowOff>
    </xdr:to>
    <xdr:sp macro="" textlink="">
      <xdr:nvSpPr>
        <xdr:cNvPr id="247" name="楕円 246"/>
        <xdr:cNvSpPr/>
      </xdr:nvSpPr>
      <xdr:spPr>
        <a:xfrm>
          <a:off x="4584700" y="1685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31373</xdr:rowOff>
    </xdr:from>
    <xdr:ext cx="534377" cy="259045"/>
    <xdr:sp macro="" textlink="">
      <xdr:nvSpPr>
        <xdr:cNvPr id="248" name="扶助費該当値テキスト"/>
        <xdr:cNvSpPr txBox="1"/>
      </xdr:nvSpPr>
      <xdr:spPr>
        <a:xfrm>
          <a:off x="4686300" y="168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90260</xdr:rowOff>
    </xdr:from>
    <xdr:to>
      <xdr:col>20</xdr:col>
      <xdr:colOff>38100</xdr:colOff>
      <xdr:row>99</xdr:row>
      <xdr:rowOff>20410</xdr:rowOff>
    </xdr:to>
    <xdr:sp macro="" textlink="">
      <xdr:nvSpPr>
        <xdr:cNvPr id="249" name="楕円 248"/>
        <xdr:cNvSpPr/>
      </xdr:nvSpPr>
      <xdr:spPr>
        <a:xfrm>
          <a:off x="3746500" y="168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11537</xdr:rowOff>
    </xdr:from>
    <xdr:ext cx="534377" cy="259045"/>
    <xdr:sp macro="" textlink="">
      <xdr:nvSpPr>
        <xdr:cNvPr id="250" name="テキスト ボックス 249"/>
        <xdr:cNvSpPr txBox="1"/>
      </xdr:nvSpPr>
      <xdr:spPr>
        <a:xfrm>
          <a:off x="3530111" y="169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109562</xdr:rowOff>
    </xdr:from>
    <xdr:to>
      <xdr:col>15</xdr:col>
      <xdr:colOff>101600</xdr:colOff>
      <xdr:row>99</xdr:row>
      <xdr:rowOff>39712</xdr:rowOff>
    </xdr:to>
    <xdr:sp macro="" textlink="">
      <xdr:nvSpPr>
        <xdr:cNvPr id="251" name="楕円 250"/>
        <xdr:cNvSpPr/>
      </xdr:nvSpPr>
      <xdr:spPr>
        <a:xfrm>
          <a:off x="28575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30839</xdr:rowOff>
    </xdr:from>
    <xdr:ext cx="534377" cy="259045"/>
    <xdr:sp macro="" textlink="">
      <xdr:nvSpPr>
        <xdr:cNvPr id="252" name="テキスト ボックス 251"/>
        <xdr:cNvSpPr txBox="1"/>
      </xdr:nvSpPr>
      <xdr:spPr>
        <a:xfrm>
          <a:off x="2641111" y="170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91529</xdr:rowOff>
    </xdr:from>
    <xdr:to>
      <xdr:col>10</xdr:col>
      <xdr:colOff>165100</xdr:colOff>
      <xdr:row>99</xdr:row>
      <xdr:rowOff>21679</xdr:rowOff>
    </xdr:to>
    <xdr:sp macro="" textlink="">
      <xdr:nvSpPr>
        <xdr:cNvPr id="253" name="楕円 252"/>
        <xdr:cNvSpPr/>
      </xdr:nvSpPr>
      <xdr:spPr>
        <a:xfrm>
          <a:off x="1968500" y="168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12806</xdr:rowOff>
    </xdr:from>
    <xdr:ext cx="534377" cy="259045"/>
    <xdr:sp macro="" textlink="">
      <xdr:nvSpPr>
        <xdr:cNvPr id="254" name="テキスト ボックス 253"/>
        <xdr:cNvSpPr txBox="1"/>
      </xdr:nvSpPr>
      <xdr:spPr>
        <a:xfrm>
          <a:off x="1752111" y="169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79896</xdr:rowOff>
    </xdr:from>
    <xdr:to>
      <xdr:col>6</xdr:col>
      <xdr:colOff>38100</xdr:colOff>
      <xdr:row>99</xdr:row>
      <xdr:rowOff>10046</xdr:rowOff>
    </xdr:to>
    <xdr:sp macro="" textlink="">
      <xdr:nvSpPr>
        <xdr:cNvPr id="255" name="楕円 254"/>
        <xdr:cNvSpPr/>
      </xdr:nvSpPr>
      <xdr:spPr>
        <a:xfrm>
          <a:off x="1079500" y="168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1173</xdr:rowOff>
    </xdr:from>
    <xdr:ext cx="534377" cy="259045"/>
    <xdr:sp macro="" textlink="">
      <xdr:nvSpPr>
        <xdr:cNvPr id="256" name="テキスト ボックス 255"/>
        <xdr:cNvSpPr txBox="1"/>
      </xdr:nvSpPr>
      <xdr:spPr>
        <a:xfrm>
          <a:off x="863111" y="169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156113</xdr:rowOff>
    </xdr:from>
    <xdr:to>
      <xdr:col>55</xdr:col>
      <xdr:colOff>0</xdr:colOff>
      <xdr:row>37</xdr:row>
      <xdr:rowOff>140134</xdr:rowOff>
    </xdr:to>
    <xdr:cxnSp macro="">
      <xdr:nvCxnSpPr>
        <xdr:cNvPr id="283" name="直線コネクタ 282"/>
        <xdr:cNvCxnSpPr/>
      </xdr:nvCxnSpPr>
      <xdr:spPr>
        <a:xfrm flipV="1">
          <a:off x="9639300" y="5985413"/>
          <a:ext cx="838200" cy="4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140134</xdr:rowOff>
    </xdr:from>
    <xdr:to>
      <xdr:col>50</xdr:col>
      <xdr:colOff>114300</xdr:colOff>
      <xdr:row>37</xdr:row>
      <xdr:rowOff>161700</xdr:rowOff>
    </xdr:to>
    <xdr:cxnSp macro="">
      <xdr:nvCxnSpPr>
        <xdr:cNvPr id="286" name="直線コネクタ 285"/>
        <xdr:cNvCxnSpPr/>
      </xdr:nvCxnSpPr>
      <xdr:spPr>
        <a:xfrm flipV="1">
          <a:off x="8750300" y="6483784"/>
          <a:ext cx="889000" cy="2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160585</xdr:rowOff>
    </xdr:from>
    <xdr:to>
      <xdr:col>45</xdr:col>
      <xdr:colOff>177800</xdr:colOff>
      <xdr:row>37</xdr:row>
      <xdr:rowOff>161700</xdr:rowOff>
    </xdr:to>
    <xdr:cxnSp macro="">
      <xdr:nvCxnSpPr>
        <xdr:cNvPr id="289" name="直線コネクタ 288"/>
        <xdr:cNvCxnSpPr/>
      </xdr:nvCxnSpPr>
      <xdr:spPr>
        <a:xfrm>
          <a:off x="7861300" y="6504235"/>
          <a:ext cx="8890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160585</xdr:rowOff>
    </xdr:from>
    <xdr:to>
      <xdr:col>41</xdr:col>
      <xdr:colOff>50800</xdr:colOff>
      <xdr:row>37</xdr:row>
      <xdr:rowOff>165353</xdr:rowOff>
    </xdr:to>
    <xdr:cxnSp macro="">
      <xdr:nvCxnSpPr>
        <xdr:cNvPr id="292" name="直線コネクタ 291"/>
        <xdr:cNvCxnSpPr/>
      </xdr:nvCxnSpPr>
      <xdr:spPr>
        <a:xfrm flipV="1">
          <a:off x="6972300" y="6504235"/>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105313</xdr:rowOff>
    </xdr:from>
    <xdr:to>
      <xdr:col>55</xdr:col>
      <xdr:colOff>50800</xdr:colOff>
      <xdr:row>35</xdr:row>
      <xdr:rowOff>35463</xdr:rowOff>
    </xdr:to>
    <xdr:sp macro="" textlink="">
      <xdr:nvSpPr>
        <xdr:cNvPr id="302" name="楕円 301"/>
        <xdr:cNvSpPr/>
      </xdr:nvSpPr>
      <xdr:spPr>
        <a:xfrm>
          <a:off x="10426700" y="59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20240</xdr:rowOff>
    </xdr:from>
    <xdr:ext cx="599010" cy="259045"/>
    <xdr:sp macro="" textlink="">
      <xdr:nvSpPr>
        <xdr:cNvPr id="303" name="補助費等該当値テキスト"/>
        <xdr:cNvSpPr txBox="1"/>
      </xdr:nvSpPr>
      <xdr:spPr>
        <a:xfrm>
          <a:off x="10528300" y="584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89334</xdr:rowOff>
    </xdr:from>
    <xdr:to>
      <xdr:col>50</xdr:col>
      <xdr:colOff>165100</xdr:colOff>
      <xdr:row>38</xdr:row>
      <xdr:rowOff>19484</xdr:rowOff>
    </xdr:to>
    <xdr:sp macro="" textlink="">
      <xdr:nvSpPr>
        <xdr:cNvPr id="304" name="楕円 303"/>
        <xdr:cNvSpPr/>
      </xdr:nvSpPr>
      <xdr:spPr>
        <a:xfrm>
          <a:off x="9588500" y="64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10611</xdr:rowOff>
    </xdr:from>
    <xdr:ext cx="534377" cy="259045"/>
    <xdr:sp macro="" textlink="">
      <xdr:nvSpPr>
        <xdr:cNvPr id="305" name="テキスト ボックス 304"/>
        <xdr:cNvSpPr txBox="1"/>
      </xdr:nvSpPr>
      <xdr:spPr>
        <a:xfrm>
          <a:off x="9372111" y="65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110901</xdr:rowOff>
    </xdr:from>
    <xdr:to>
      <xdr:col>46</xdr:col>
      <xdr:colOff>38100</xdr:colOff>
      <xdr:row>38</xdr:row>
      <xdr:rowOff>41050</xdr:rowOff>
    </xdr:to>
    <xdr:sp macro="" textlink="">
      <xdr:nvSpPr>
        <xdr:cNvPr id="306" name="楕円 305"/>
        <xdr:cNvSpPr/>
      </xdr:nvSpPr>
      <xdr:spPr>
        <a:xfrm>
          <a:off x="8699500" y="6454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32177</xdr:rowOff>
    </xdr:from>
    <xdr:ext cx="534377" cy="259045"/>
    <xdr:sp macro="" textlink="">
      <xdr:nvSpPr>
        <xdr:cNvPr id="307" name="テキスト ボックス 306"/>
        <xdr:cNvSpPr txBox="1"/>
      </xdr:nvSpPr>
      <xdr:spPr>
        <a:xfrm>
          <a:off x="8483111" y="65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109785</xdr:rowOff>
    </xdr:from>
    <xdr:to>
      <xdr:col>41</xdr:col>
      <xdr:colOff>101600</xdr:colOff>
      <xdr:row>38</xdr:row>
      <xdr:rowOff>39935</xdr:rowOff>
    </xdr:to>
    <xdr:sp macro="" textlink="">
      <xdr:nvSpPr>
        <xdr:cNvPr id="308" name="楕円 307"/>
        <xdr:cNvSpPr/>
      </xdr:nvSpPr>
      <xdr:spPr>
        <a:xfrm>
          <a:off x="7810500" y="64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31062</xdr:rowOff>
    </xdr:from>
    <xdr:ext cx="534377" cy="259045"/>
    <xdr:sp macro="" textlink="">
      <xdr:nvSpPr>
        <xdr:cNvPr id="309" name="テキスト ボックス 308"/>
        <xdr:cNvSpPr txBox="1"/>
      </xdr:nvSpPr>
      <xdr:spPr>
        <a:xfrm>
          <a:off x="7594111" y="65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114553</xdr:rowOff>
    </xdr:from>
    <xdr:to>
      <xdr:col>36</xdr:col>
      <xdr:colOff>165100</xdr:colOff>
      <xdr:row>38</xdr:row>
      <xdr:rowOff>44703</xdr:rowOff>
    </xdr:to>
    <xdr:sp macro="" textlink="">
      <xdr:nvSpPr>
        <xdr:cNvPr id="310" name="楕円 309"/>
        <xdr:cNvSpPr/>
      </xdr:nvSpPr>
      <xdr:spPr>
        <a:xfrm>
          <a:off x="6921500" y="645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35830</xdr:rowOff>
    </xdr:from>
    <xdr:ext cx="534377" cy="259045"/>
    <xdr:sp macro="" textlink="">
      <xdr:nvSpPr>
        <xdr:cNvPr id="311" name="テキスト ボックス 310"/>
        <xdr:cNvSpPr txBox="1"/>
      </xdr:nvSpPr>
      <xdr:spPr>
        <a:xfrm>
          <a:off x="6705111" y="65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86877</xdr:rowOff>
    </xdr:from>
    <xdr:to>
      <xdr:col>55</xdr:col>
      <xdr:colOff>0</xdr:colOff>
      <xdr:row>58</xdr:row>
      <xdr:rowOff>127042</xdr:rowOff>
    </xdr:to>
    <xdr:cxnSp macro="">
      <xdr:nvCxnSpPr>
        <xdr:cNvPr id="342" name="直線コネクタ 341"/>
        <xdr:cNvCxnSpPr/>
      </xdr:nvCxnSpPr>
      <xdr:spPr>
        <a:xfrm>
          <a:off x="9639300" y="10030977"/>
          <a:ext cx="838200" cy="4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86877</xdr:rowOff>
    </xdr:from>
    <xdr:to>
      <xdr:col>50</xdr:col>
      <xdr:colOff>114300</xdr:colOff>
      <xdr:row>58</xdr:row>
      <xdr:rowOff>124394</xdr:rowOff>
    </xdr:to>
    <xdr:cxnSp macro="">
      <xdr:nvCxnSpPr>
        <xdr:cNvPr id="345" name="直線コネクタ 344"/>
        <xdr:cNvCxnSpPr/>
      </xdr:nvCxnSpPr>
      <xdr:spPr>
        <a:xfrm flipV="1">
          <a:off x="8750300" y="10030977"/>
          <a:ext cx="889000" cy="3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115260</xdr:rowOff>
    </xdr:from>
    <xdr:to>
      <xdr:col>45</xdr:col>
      <xdr:colOff>177800</xdr:colOff>
      <xdr:row>58</xdr:row>
      <xdr:rowOff>124394</xdr:rowOff>
    </xdr:to>
    <xdr:cxnSp macro="">
      <xdr:nvCxnSpPr>
        <xdr:cNvPr id="348" name="直線コネクタ 347"/>
        <xdr:cNvCxnSpPr/>
      </xdr:nvCxnSpPr>
      <xdr:spPr>
        <a:xfrm>
          <a:off x="7861300" y="10059360"/>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97063</xdr:rowOff>
    </xdr:from>
    <xdr:to>
      <xdr:col>41</xdr:col>
      <xdr:colOff>50800</xdr:colOff>
      <xdr:row>58</xdr:row>
      <xdr:rowOff>115260</xdr:rowOff>
    </xdr:to>
    <xdr:cxnSp macro="">
      <xdr:nvCxnSpPr>
        <xdr:cNvPr id="351" name="直線コネクタ 350"/>
        <xdr:cNvCxnSpPr/>
      </xdr:nvCxnSpPr>
      <xdr:spPr>
        <a:xfrm>
          <a:off x="6972300" y="10041163"/>
          <a:ext cx="8890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76242</xdr:rowOff>
    </xdr:from>
    <xdr:to>
      <xdr:col>55</xdr:col>
      <xdr:colOff>50800</xdr:colOff>
      <xdr:row>59</xdr:row>
      <xdr:rowOff>6392</xdr:rowOff>
    </xdr:to>
    <xdr:sp macro="" textlink="">
      <xdr:nvSpPr>
        <xdr:cNvPr id="361" name="楕円 360"/>
        <xdr:cNvSpPr/>
      </xdr:nvSpPr>
      <xdr:spPr>
        <a:xfrm>
          <a:off x="10426700" y="1002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162619</xdr:rowOff>
    </xdr:from>
    <xdr:ext cx="534377" cy="259045"/>
    <xdr:sp macro="" textlink="">
      <xdr:nvSpPr>
        <xdr:cNvPr id="362" name="普通建設事業費該当値テキスト"/>
        <xdr:cNvSpPr txBox="1"/>
      </xdr:nvSpPr>
      <xdr:spPr>
        <a:xfrm>
          <a:off x="10528300" y="993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36077</xdr:rowOff>
    </xdr:from>
    <xdr:to>
      <xdr:col>50</xdr:col>
      <xdr:colOff>165100</xdr:colOff>
      <xdr:row>58</xdr:row>
      <xdr:rowOff>137677</xdr:rowOff>
    </xdr:to>
    <xdr:sp macro="" textlink="">
      <xdr:nvSpPr>
        <xdr:cNvPr id="363" name="楕円 362"/>
        <xdr:cNvSpPr/>
      </xdr:nvSpPr>
      <xdr:spPr>
        <a:xfrm>
          <a:off x="9588500" y="99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128804</xdr:rowOff>
    </xdr:from>
    <xdr:ext cx="534377" cy="259045"/>
    <xdr:sp macro="" textlink="">
      <xdr:nvSpPr>
        <xdr:cNvPr id="364" name="テキスト ボックス 363"/>
        <xdr:cNvSpPr txBox="1"/>
      </xdr:nvSpPr>
      <xdr:spPr>
        <a:xfrm>
          <a:off x="9372111" y="1007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73594</xdr:rowOff>
    </xdr:from>
    <xdr:to>
      <xdr:col>46</xdr:col>
      <xdr:colOff>38100</xdr:colOff>
      <xdr:row>59</xdr:row>
      <xdr:rowOff>3744</xdr:rowOff>
    </xdr:to>
    <xdr:sp macro="" textlink="">
      <xdr:nvSpPr>
        <xdr:cNvPr id="365" name="楕円 364"/>
        <xdr:cNvSpPr/>
      </xdr:nvSpPr>
      <xdr:spPr>
        <a:xfrm>
          <a:off x="8699500" y="100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166321</xdr:rowOff>
    </xdr:from>
    <xdr:ext cx="534377" cy="259045"/>
    <xdr:sp macro="" textlink="">
      <xdr:nvSpPr>
        <xdr:cNvPr id="366" name="テキスト ボックス 365"/>
        <xdr:cNvSpPr txBox="1"/>
      </xdr:nvSpPr>
      <xdr:spPr>
        <a:xfrm>
          <a:off x="8483111" y="1011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64460</xdr:rowOff>
    </xdr:from>
    <xdr:to>
      <xdr:col>41</xdr:col>
      <xdr:colOff>101600</xdr:colOff>
      <xdr:row>58</xdr:row>
      <xdr:rowOff>166060</xdr:rowOff>
    </xdr:to>
    <xdr:sp macro="" textlink="">
      <xdr:nvSpPr>
        <xdr:cNvPr id="367" name="楕円 366"/>
        <xdr:cNvSpPr/>
      </xdr:nvSpPr>
      <xdr:spPr>
        <a:xfrm>
          <a:off x="7810500" y="100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157187</xdr:rowOff>
    </xdr:from>
    <xdr:ext cx="534377" cy="259045"/>
    <xdr:sp macro="" textlink="">
      <xdr:nvSpPr>
        <xdr:cNvPr id="368" name="テキスト ボックス 367"/>
        <xdr:cNvSpPr txBox="1"/>
      </xdr:nvSpPr>
      <xdr:spPr>
        <a:xfrm>
          <a:off x="7594111" y="101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46263</xdr:rowOff>
    </xdr:from>
    <xdr:to>
      <xdr:col>36</xdr:col>
      <xdr:colOff>165100</xdr:colOff>
      <xdr:row>58</xdr:row>
      <xdr:rowOff>147863</xdr:rowOff>
    </xdr:to>
    <xdr:sp macro="" textlink="">
      <xdr:nvSpPr>
        <xdr:cNvPr id="369" name="楕円 368"/>
        <xdr:cNvSpPr/>
      </xdr:nvSpPr>
      <xdr:spPr>
        <a:xfrm>
          <a:off x="6921500" y="999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138990</xdr:rowOff>
    </xdr:from>
    <xdr:ext cx="534377" cy="259045"/>
    <xdr:sp macro="" textlink="">
      <xdr:nvSpPr>
        <xdr:cNvPr id="370" name="テキスト ボックス 369"/>
        <xdr:cNvSpPr txBox="1"/>
      </xdr:nvSpPr>
      <xdr:spPr>
        <a:xfrm>
          <a:off x="6705111" y="1008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38815</xdr:rowOff>
    </xdr:from>
    <xdr:to>
      <xdr:col>55</xdr:col>
      <xdr:colOff>0</xdr:colOff>
      <xdr:row>78</xdr:row>
      <xdr:rowOff>100820</xdr:rowOff>
    </xdr:to>
    <xdr:cxnSp macro="">
      <xdr:nvCxnSpPr>
        <xdr:cNvPr id="397" name="直線コネクタ 396"/>
        <xdr:cNvCxnSpPr/>
      </xdr:nvCxnSpPr>
      <xdr:spPr>
        <a:xfrm>
          <a:off x="9639300" y="13411915"/>
          <a:ext cx="838200" cy="6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38815</xdr:rowOff>
    </xdr:from>
    <xdr:to>
      <xdr:col>50</xdr:col>
      <xdr:colOff>114300</xdr:colOff>
      <xdr:row>78</xdr:row>
      <xdr:rowOff>128508</xdr:rowOff>
    </xdr:to>
    <xdr:cxnSp macro="">
      <xdr:nvCxnSpPr>
        <xdr:cNvPr id="400" name="直線コネクタ 399"/>
        <xdr:cNvCxnSpPr/>
      </xdr:nvCxnSpPr>
      <xdr:spPr>
        <a:xfrm flipV="1">
          <a:off x="8750300" y="13411915"/>
          <a:ext cx="889000" cy="8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125485</xdr:rowOff>
    </xdr:from>
    <xdr:to>
      <xdr:col>45</xdr:col>
      <xdr:colOff>177800</xdr:colOff>
      <xdr:row>78</xdr:row>
      <xdr:rowOff>128508</xdr:rowOff>
    </xdr:to>
    <xdr:cxnSp macro="">
      <xdr:nvCxnSpPr>
        <xdr:cNvPr id="403" name="直線コネクタ 402"/>
        <xdr:cNvCxnSpPr/>
      </xdr:nvCxnSpPr>
      <xdr:spPr>
        <a:xfrm>
          <a:off x="7861300" y="13498585"/>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125485</xdr:rowOff>
    </xdr:from>
    <xdr:to>
      <xdr:col>41</xdr:col>
      <xdr:colOff>50800</xdr:colOff>
      <xdr:row>78</xdr:row>
      <xdr:rowOff>132759</xdr:rowOff>
    </xdr:to>
    <xdr:cxnSp macro="">
      <xdr:nvCxnSpPr>
        <xdr:cNvPr id="406" name="直線コネクタ 405"/>
        <xdr:cNvCxnSpPr/>
      </xdr:nvCxnSpPr>
      <xdr:spPr>
        <a:xfrm flipV="1">
          <a:off x="6972300" y="13498585"/>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50020</xdr:rowOff>
    </xdr:from>
    <xdr:to>
      <xdr:col>55</xdr:col>
      <xdr:colOff>50800</xdr:colOff>
      <xdr:row>78</xdr:row>
      <xdr:rowOff>151620</xdr:rowOff>
    </xdr:to>
    <xdr:sp macro="" textlink="">
      <xdr:nvSpPr>
        <xdr:cNvPr id="416" name="楕円 415"/>
        <xdr:cNvSpPr/>
      </xdr:nvSpPr>
      <xdr:spPr>
        <a:xfrm>
          <a:off x="10426700" y="134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469744" cy="259045"/>
    <xdr:sp macro="" textlink="">
      <xdr:nvSpPr>
        <xdr:cNvPr id="417" name="普通建設事業費 （ うち新規整備　）該当値テキスト"/>
        <xdr:cNvSpPr txBox="1"/>
      </xdr:nvSpPr>
      <xdr:spPr>
        <a:xfrm>
          <a:off x="10528300" y="1335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159465</xdr:rowOff>
    </xdr:from>
    <xdr:to>
      <xdr:col>50</xdr:col>
      <xdr:colOff>165100</xdr:colOff>
      <xdr:row>78</xdr:row>
      <xdr:rowOff>89615</xdr:rowOff>
    </xdr:to>
    <xdr:sp macro="" textlink="">
      <xdr:nvSpPr>
        <xdr:cNvPr id="418" name="楕円 417"/>
        <xdr:cNvSpPr/>
      </xdr:nvSpPr>
      <xdr:spPr>
        <a:xfrm>
          <a:off x="9588500" y="133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106142</xdr:rowOff>
    </xdr:from>
    <xdr:ext cx="534377" cy="259045"/>
    <xdr:sp macro="" textlink="">
      <xdr:nvSpPr>
        <xdr:cNvPr id="419" name="テキスト ボックス 418"/>
        <xdr:cNvSpPr txBox="1"/>
      </xdr:nvSpPr>
      <xdr:spPr>
        <a:xfrm>
          <a:off x="9372111" y="1313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77708</xdr:rowOff>
    </xdr:from>
    <xdr:to>
      <xdr:col>46</xdr:col>
      <xdr:colOff>38100</xdr:colOff>
      <xdr:row>79</xdr:row>
      <xdr:rowOff>7858</xdr:rowOff>
    </xdr:to>
    <xdr:sp macro="" textlink="">
      <xdr:nvSpPr>
        <xdr:cNvPr id="420" name="楕円 419"/>
        <xdr:cNvSpPr/>
      </xdr:nvSpPr>
      <xdr:spPr>
        <a:xfrm>
          <a:off x="86995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170435</xdr:rowOff>
    </xdr:from>
    <xdr:ext cx="469744" cy="259045"/>
    <xdr:sp macro="" textlink="">
      <xdr:nvSpPr>
        <xdr:cNvPr id="421" name="テキスト ボックス 420"/>
        <xdr:cNvSpPr txBox="1"/>
      </xdr:nvSpPr>
      <xdr:spPr>
        <a:xfrm>
          <a:off x="8515428" y="1354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74685</xdr:rowOff>
    </xdr:from>
    <xdr:to>
      <xdr:col>41</xdr:col>
      <xdr:colOff>101600</xdr:colOff>
      <xdr:row>79</xdr:row>
      <xdr:rowOff>4835</xdr:rowOff>
    </xdr:to>
    <xdr:sp macro="" textlink="">
      <xdr:nvSpPr>
        <xdr:cNvPr id="422" name="楕円 421"/>
        <xdr:cNvSpPr/>
      </xdr:nvSpPr>
      <xdr:spPr>
        <a:xfrm>
          <a:off x="7810500" y="134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167412</xdr:rowOff>
    </xdr:from>
    <xdr:ext cx="469744" cy="259045"/>
    <xdr:sp macro="" textlink="">
      <xdr:nvSpPr>
        <xdr:cNvPr id="423" name="テキスト ボックス 422"/>
        <xdr:cNvSpPr txBox="1"/>
      </xdr:nvSpPr>
      <xdr:spPr>
        <a:xfrm>
          <a:off x="7626428" y="1354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81959</xdr:rowOff>
    </xdr:from>
    <xdr:to>
      <xdr:col>36</xdr:col>
      <xdr:colOff>165100</xdr:colOff>
      <xdr:row>79</xdr:row>
      <xdr:rowOff>12109</xdr:rowOff>
    </xdr:to>
    <xdr:sp macro="" textlink="">
      <xdr:nvSpPr>
        <xdr:cNvPr id="424" name="楕円 423"/>
        <xdr:cNvSpPr/>
      </xdr:nvSpPr>
      <xdr:spPr>
        <a:xfrm>
          <a:off x="6921500" y="1345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3236</xdr:rowOff>
    </xdr:from>
    <xdr:ext cx="469744" cy="259045"/>
    <xdr:sp macro="" textlink="">
      <xdr:nvSpPr>
        <xdr:cNvPr id="425" name="テキスト ボックス 424"/>
        <xdr:cNvSpPr txBox="1"/>
      </xdr:nvSpPr>
      <xdr:spPr>
        <a:xfrm>
          <a:off x="6737428" y="1354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23234</xdr:rowOff>
    </xdr:from>
    <xdr:to>
      <xdr:col>55</xdr:col>
      <xdr:colOff>0</xdr:colOff>
      <xdr:row>98</xdr:row>
      <xdr:rowOff>95853</xdr:rowOff>
    </xdr:to>
    <xdr:cxnSp macro="">
      <xdr:nvCxnSpPr>
        <xdr:cNvPr id="456" name="直線コネクタ 455"/>
        <xdr:cNvCxnSpPr/>
      </xdr:nvCxnSpPr>
      <xdr:spPr>
        <a:xfrm flipV="1">
          <a:off x="9639300" y="16825334"/>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62455</xdr:rowOff>
    </xdr:from>
    <xdr:to>
      <xdr:col>50</xdr:col>
      <xdr:colOff>114300</xdr:colOff>
      <xdr:row>98</xdr:row>
      <xdr:rowOff>95853</xdr:rowOff>
    </xdr:to>
    <xdr:cxnSp macro="">
      <xdr:nvCxnSpPr>
        <xdr:cNvPr id="459" name="直線コネクタ 458"/>
        <xdr:cNvCxnSpPr/>
      </xdr:nvCxnSpPr>
      <xdr:spPr>
        <a:xfrm>
          <a:off x="8750300" y="16864555"/>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13154</xdr:rowOff>
    </xdr:from>
    <xdr:to>
      <xdr:col>45</xdr:col>
      <xdr:colOff>177800</xdr:colOff>
      <xdr:row>98</xdr:row>
      <xdr:rowOff>62455</xdr:rowOff>
    </xdr:to>
    <xdr:cxnSp macro="">
      <xdr:nvCxnSpPr>
        <xdr:cNvPr id="462" name="直線コネクタ 461"/>
        <xdr:cNvCxnSpPr/>
      </xdr:nvCxnSpPr>
      <xdr:spPr>
        <a:xfrm>
          <a:off x="7861300" y="16815254"/>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97169</xdr:rowOff>
    </xdr:from>
    <xdr:to>
      <xdr:col>41</xdr:col>
      <xdr:colOff>50800</xdr:colOff>
      <xdr:row>98</xdr:row>
      <xdr:rowOff>13154</xdr:rowOff>
    </xdr:to>
    <xdr:cxnSp macro="">
      <xdr:nvCxnSpPr>
        <xdr:cNvPr id="465" name="直線コネクタ 464"/>
        <xdr:cNvCxnSpPr/>
      </xdr:nvCxnSpPr>
      <xdr:spPr>
        <a:xfrm>
          <a:off x="6972300" y="16727819"/>
          <a:ext cx="889000" cy="8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143884</xdr:rowOff>
    </xdr:from>
    <xdr:to>
      <xdr:col>55</xdr:col>
      <xdr:colOff>50800</xdr:colOff>
      <xdr:row>98</xdr:row>
      <xdr:rowOff>74034</xdr:rowOff>
    </xdr:to>
    <xdr:sp macro="" textlink="">
      <xdr:nvSpPr>
        <xdr:cNvPr id="475" name="楕円 474"/>
        <xdr:cNvSpPr/>
      </xdr:nvSpPr>
      <xdr:spPr>
        <a:xfrm>
          <a:off x="10426700" y="167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122311</xdr:rowOff>
    </xdr:from>
    <xdr:ext cx="534377" cy="259045"/>
    <xdr:sp macro="" textlink="">
      <xdr:nvSpPr>
        <xdr:cNvPr id="476" name="普通建設事業費 （ うち更新整備　）該当値テキスト"/>
        <xdr:cNvSpPr txBox="1"/>
      </xdr:nvSpPr>
      <xdr:spPr>
        <a:xfrm>
          <a:off x="10528300" y="167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45053</xdr:rowOff>
    </xdr:from>
    <xdr:to>
      <xdr:col>50</xdr:col>
      <xdr:colOff>165100</xdr:colOff>
      <xdr:row>98</xdr:row>
      <xdr:rowOff>146653</xdr:rowOff>
    </xdr:to>
    <xdr:sp macro="" textlink="">
      <xdr:nvSpPr>
        <xdr:cNvPr id="477" name="楕円 476"/>
        <xdr:cNvSpPr/>
      </xdr:nvSpPr>
      <xdr:spPr>
        <a:xfrm>
          <a:off x="9588500" y="168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137780</xdr:rowOff>
    </xdr:from>
    <xdr:ext cx="534377" cy="259045"/>
    <xdr:sp macro="" textlink="">
      <xdr:nvSpPr>
        <xdr:cNvPr id="478" name="テキスト ボックス 477"/>
        <xdr:cNvSpPr txBox="1"/>
      </xdr:nvSpPr>
      <xdr:spPr>
        <a:xfrm>
          <a:off x="9372111" y="169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11655</xdr:rowOff>
    </xdr:from>
    <xdr:to>
      <xdr:col>46</xdr:col>
      <xdr:colOff>38100</xdr:colOff>
      <xdr:row>98</xdr:row>
      <xdr:rowOff>113255</xdr:rowOff>
    </xdr:to>
    <xdr:sp macro="" textlink="">
      <xdr:nvSpPr>
        <xdr:cNvPr id="479" name="楕円 478"/>
        <xdr:cNvSpPr/>
      </xdr:nvSpPr>
      <xdr:spPr>
        <a:xfrm>
          <a:off x="8699500" y="168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104382</xdr:rowOff>
    </xdr:from>
    <xdr:ext cx="534377" cy="259045"/>
    <xdr:sp macro="" textlink="">
      <xdr:nvSpPr>
        <xdr:cNvPr id="480" name="テキスト ボックス 479"/>
        <xdr:cNvSpPr txBox="1"/>
      </xdr:nvSpPr>
      <xdr:spPr>
        <a:xfrm>
          <a:off x="8483111" y="16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133804</xdr:rowOff>
    </xdr:from>
    <xdr:to>
      <xdr:col>41</xdr:col>
      <xdr:colOff>101600</xdr:colOff>
      <xdr:row>98</xdr:row>
      <xdr:rowOff>63954</xdr:rowOff>
    </xdr:to>
    <xdr:sp macro="" textlink="">
      <xdr:nvSpPr>
        <xdr:cNvPr id="481" name="楕円 480"/>
        <xdr:cNvSpPr/>
      </xdr:nvSpPr>
      <xdr:spPr>
        <a:xfrm>
          <a:off x="7810500" y="167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55081</xdr:rowOff>
    </xdr:from>
    <xdr:ext cx="534377" cy="259045"/>
    <xdr:sp macro="" textlink="">
      <xdr:nvSpPr>
        <xdr:cNvPr id="482" name="テキスト ボックス 481"/>
        <xdr:cNvSpPr txBox="1"/>
      </xdr:nvSpPr>
      <xdr:spPr>
        <a:xfrm>
          <a:off x="7594111" y="168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46369</xdr:rowOff>
    </xdr:from>
    <xdr:to>
      <xdr:col>36</xdr:col>
      <xdr:colOff>165100</xdr:colOff>
      <xdr:row>97</xdr:row>
      <xdr:rowOff>147969</xdr:rowOff>
    </xdr:to>
    <xdr:sp macro="" textlink="">
      <xdr:nvSpPr>
        <xdr:cNvPr id="483" name="楕円 482"/>
        <xdr:cNvSpPr/>
      </xdr:nvSpPr>
      <xdr:spPr>
        <a:xfrm>
          <a:off x="6921500" y="166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164496</xdr:rowOff>
    </xdr:from>
    <xdr:ext cx="534377" cy="259045"/>
    <xdr:sp macro="" textlink="">
      <xdr:nvSpPr>
        <xdr:cNvPr id="484" name="テキスト ボックス 483"/>
        <xdr:cNvSpPr txBox="1"/>
      </xdr:nvSpPr>
      <xdr:spPr>
        <a:xfrm>
          <a:off x="6705111" y="164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89922</xdr:rowOff>
    </xdr:from>
    <xdr:to>
      <xdr:col>85</xdr:col>
      <xdr:colOff>127000</xdr:colOff>
      <xdr:row>76</xdr:row>
      <xdr:rowOff>123716</xdr:rowOff>
    </xdr:to>
    <xdr:cxnSp macro="">
      <xdr:nvCxnSpPr>
        <xdr:cNvPr id="619" name="直線コネクタ 618"/>
        <xdr:cNvCxnSpPr/>
      </xdr:nvCxnSpPr>
      <xdr:spPr>
        <a:xfrm>
          <a:off x="15481300" y="13120122"/>
          <a:ext cx="8382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89922</xdr:rowOff>
    </xdr:from>
    <xdr:to>
      <xdr:col>81</xdr:col>
      <xdr:colOff>50800</xdr:colOff>
      <xdr:row>76</xdr:row>
      <xdr:rowOff>117735</xdr:rowOff>
    </xdr:to>
    <xdr:cxnSp macro="">
      <xdr:nvCxnSpPr>
        <xdr:cNvPr id="622" name="直線コネクタ 621"/>
        <xdr:cNvCxnSpPr/>
      </xdr:nvCxnSpPr>
      <xdr:spPr>
        <a:xfrm flipV="1">
          <a:off x="14592300" y="1312012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117735</xdr:rowOff>
    </xdr:from>
    <xdr:to>
      <xdr:col>76</xdr:col>
      <xdr:colOff>114300</xdr:colOff>
      <xdr:row>76</xdr:row>
      <xdr:rowOff>122402</xdr:rowOff>
    </xdr:to>
    <xdr:cxnSp macro="">
      <xdr:nvCxnSpPr>
        <xdr:cNvPr id="625" name="直線コネクタ 624"/>
        <xdr:cNvCxnSpPr/>
      </xdr:nvCxnSpPr>
      <xdr:spPr>
        <a:xfrm flipV="1">
          <a:off x="13703300" y="1314793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122402</xdr:rowOff>
    </xdr:from>
    <xdr:to>
      <xdr:col>71</xdr:col>
      <xdr:colOff>177800</xdr:colOff>
      <xdr:row>76</xdr:row>
      <xdr:rowOff>153930</xdr:rowOff>
    </xdr:to>
    <xdr:cxnSp macro="">
      <xdr:nvCxnSpPr>
        <xdr:cNvPr id="628" name="直線コネクタ 627"/>
        <xdr:cNvCxnSpPr/>
      </xdr:nvCxnSpPr>
      <xdr:spPr>
        <a:xfrm flipV="1">
          <a:off x="12814300" y="13152602"/>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72916</xdr:rowOff>
    </xdr:from>
    <xdr:to>
      <xdr:col>85</xdr:col>
      <xdr:colOff>177800</xdr:colOff>
      <xdr:row>77</xdr:row>
      <xdr:rowOff>3066</xdr:rowOff>
    </xdr:to>
    <xdr:sp macro="" textlink="">
      <xdr:nvSpPr>
        <xdr:cNvPr id="638" name="楕円 637"/>
        <xdr:cNvSpPr/>
      </xdr:nvSpPr>
      <xdr:spPr>
        <a:xfrm>
          <a:off x="16268700" y="131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51343</xdr:rowOff>
    </xdr:from>
    <xdr:ext cx="534377" cy="259045"/>
    <xdr:sp macro="" textlink="">
      <xdr:nvSpPr>
        <xdr:cNvPr id="639" name="公債費該当値テキスト"/>
        <xdr:cNvSpPr txBox="1"/>
      </xdr:nvSpPr>
      <xdr:spPr>
        <a:xfrm>
          <a:off x="16370300" y="1308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39122</xdr:rowOff>
    </xdr:from>
    <xdr:to>
      <xdr:col>81</xdr:col>
      <xdr:colOff>101600</xdr:colOff>
      <xdr:row>76</xdr:row>
      <xdr:rowOff>140722</xdr:rowOff>
    </xdr:to>
    <xdr:sp macro="" textlink="">
      <xdr:nvSpPr>
        <xdr:cNvPr id="640" name="楕円 639"/>
        <xdr:cNvSpPr/>
      </xdr:nvSpPr>
      <xdr:spPr>
        <a:xfrm>
          <a:off x="15430500" y="13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131849</xdr:rowOff>
    </xdr:from>
    <xdr:ext cx="534377" cy="259045"/>
    <xdr:sp macro="" textlink="">
      <xdr:nvSpPr>
        <xdr:cNvPr id="641" name="テキスト ボックス 640"/>
        <xdr:cNvSpPr txBox="1"/>
      </xdr:nvSpPr>
      <xdr:spPr>
        <a:xfrm>
          <a:off x="15214111" y="131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66935</xdr:rowOff>
    </xdr:from>
    <xdr:to>
      <xdr:col>76</xdr:col>
      <xdr:colOff>165100</xdr:colOff>
      <xdr:row>76</xdr:row>
      <xdr:rowOff>168535</xdr:rowOff>
    </xdr:to>
    <xdr:sp macro="" textlink="">
      <xdr:nvSpPr>
        <xdr:cNvPr id="642" name="楕円 641"/>
        <xdr:cNvSpPr/>
      </xdr:nvSpPr>
      <xdr:spPr>
        <a:xfrm>
          <a:off x="14541500" y="13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159662</xdr:rowOff>
    </xdr:from>
    <xdr:ext cx="534377" cy="259045"/>
    <xdr:sp macro="" textlink="">
      <xdr:nvSpPr>
        <xdr:cNvPr id="643" name="テキスト ボックス 642"/>
        <xdr:cNvSpPr txBox="1"/>
      </xdr:nvSpPr>
      <xdr:spPr>
        <a:xfrm>
          <a:off x="14325111" y="131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71602</xdr:rowOff>
    </xdr:from>
    <xdr:to>
      <xdr:col>72</xdr:col>
      <xdr:colOff>38100</xdr:colOff>
      <xdr:row>77</xdr:row>
      <xdr:rowOff>1752</xdr:rowOff>
    </xdr:to>
    <xdr:sp macro="" textlink="">
      <xdr:nvSpPr>
        <xdr:cNvPr id="644" name="楕円 643"/>
        <xdr:cNvSpPr/>
      </xdr:nvSpPr>
      <xdr:spPr>
        <a:xfrm>
          <a:off x="13652500" y="131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164329</xdr:rowOff>
    </xdr:from>
    <xdr:ext cx="534377" cy="259045"/>
    <xdr:sp macro="" textlink="">
      <xdr:nvSpPr>
        <xdr:cNvPr id="645" name="テキスト ボックス 644"/>
        <xdr:cNvSpPr txBox="1"/>
      </xdr:nvSpPr>
      <xdr:spPr>
        <a:xfrm>
          <a:off x="13436111" y="131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103130</xdr:rowOff>
    </xdr:from>
    <xdr:to>
      <xdr:col>67</xdr:col>
      <xdr:colOff>101600</xdr:colOff>
      <xdr:row>77</xdr:row>
      <xdr:rowOff>33280</xdr:rowOff>
    </xdr:to>
    <xdr:sp macro="" textlink="">
      <xdr:nvSpPr>
        <xdr:cNvPr id="646" name="楕円 645"/>
        <xdr:cNvSpPr/>
      </xdr:nvSpPr>
      <xdr:spPr>
        <a:xfrm>
          <a:off x="12763500" y="13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24407</xdr:rowOff>
    </xdr:from>
    <xdr:ext cx="534377" cy="259045"/>
    <xdr:sp macro="" textlink="">
      <xdr:nvSpPr>
        <xdr:cNvPr id="647" name="テキスト ボックス 646"/>
        <xdr:cNvSpPr txBox="1"/>
      </xdr:nvSpPr>
      <xdr:spPr>
        <a:xfrm>
          <a:off x="12547111" y="13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151118</xdr:rowOff>
    </xdr:from>
    <xdr:to>
      <xdr:col>85</xdr:col>
      <xdr:colOff>127000</xdr:colOff>
      <xdr:row>99</xdr:row>
      <xdr:rowOff>6820</xdr:rowOff>
    </xdr:to>
    <xdr:cxnSp macro="">
      <xdr:nvCxnSpPr>
        <xdr:cNvPr id="676" name="直線コネクタ 675"/>
        <xdr:cNvCxnSpPr/>
      </xdr:nvCxnSpPr>
      <xdr:spPr>
        <a:xfrm>
          <a:off x="15481300" y="16953218"/>
          <a:ext cx="838200" cy="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151118</xdr:rowOff>
    </xdr:from>
    <xdr:to>
      <xdr:col>81</xdr:col>
      <xdr:colOff>50800</xdr:colOff>
      <xdr:row>99</xdr:row>
      <xdr:rowOff>25425</xdr:rowOff>
    </xdr:to>
    <xdr:cxnSp macro="">
      <xdr:nvCxnSpPr>
        <xdr:cNvPr id="679" name="直線コネクタ 678"/>
        <xdr:cNvCxnSpPr/>
      </xdr:nvCxnSpPr>
      <xdr:spPr>
        <a:xfrm flipV="1">
          <a:off x="14592300" y="16953218"/>
          <a:ext cx="889000" cy="4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25425</xdr:rowOff>
    </xdr:from>
    <xdr:to>
      <xdr:col>76</xdr:col>
      <xdr:colOff>114300</xdr:colOff>
      <xdr:row>99</xdr:row>
      <xdr:rowOff>37376</xdr:rowOff>
    </xdr:to>
    <xdr:cxnSp macro="">
      <xdr:nvCxnSpPr>
        <xdr:cNvPr id="682" name="直線コネクタ 681"/>
        <xdr:cNvCxnSpPr/>
      </xdr:nvCxnSpPr>
      <xdr:spPr>
        <a:xfrm flipV="1">
          <a:off x="13703300" y="16998975"/>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37376</xdr:rowOff>
    </xdr:from>
    <xdr:to>
      <xdr:col>71</xdr:col>
      <xdr:colOff>177800</xdr:colOff>
      <xdr:row>99</xdr:row>
      <xdr:rowOff>40487</xdr:rowOff>
    </xdr:to>
    <xdr:cxnSp macro="">
      <xdr:nvCxnSpPr>
        <xdr:cNvPr id="685" name="直線コネクタ 684"/>
        <xdr:cNvCxnSpPr/>
      </xdr:nvCxnSpPr>
      <xdr:spPr>
        <a:xfrm flipV="1">
          <a:off x="12814300" y="17010926"/>
          <a:ext cx="889000" cy="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127470</xdr:rowOff>
    </xdr:from>
    <xdr:to>
      <xdr:col>85</xdr:col>
      <xdr:colOff>177800</xdr:colOff>
      <xdr:row>99</xdr:row>
      <xdr:rowOff>57620</xdr:rowOff>
    </xdr:to>
    <xdr:sp macro="" textlink="">
      <xdr:nvSpPr>
        <xdr:cNvPr id="695" name="楕円 694"/>
        <xdr:cNvSpPr/>
      </xdr:nvSpPr>
      <xdr:spPr>
        <a:xfrm>
          <a:off x="16268700" y="169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42397</xdr:rowOff>
    </xdr:from>
    <xdr:ext cx="469744" cy="259045"/>
    <xdr:sp macro="" textlink="">
      <xdr:nvSpPr>
        <xdr:cNvPr id="696" name="積立金該当値テキスト"/>
        <xdr:cNvSpPr txBox="1"/>
      </xdr:nvSpPr>
      <xdr:spPr>
        <a:xfrm>
          <a:off x="16370300" y="168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100318</xdr:rowOff>
    </xdr:from>
    <xdr:to>
      <xdr:col>81</xdr:col>
      <xdr:colOff>101600</xdr:colOff>
      <xdr:row>99</xdr:row>
      <xdr:rowOff>30468</xdr:rowOff>
    </xdr:to>
    <xdr:sp macro="" textlink="">
      <xdr:nvSpPr>
        <xdr:cNvPr id="697" name="楕円 696"/>
        <xdr:cNvSpPr/>
      </xdr:nvSpPr>
      <xdr:spPr>
        <a:xfrm>
          <a:off x="15430500" y="1690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21595</xdr:rowOff>
    </xdr:from>
    <xdr:ext cx="469744" cy="259045"/>
    <xdr:sp macro="" textlink="">
      <xdr:nvSpPr>
        <xdr:cNvPr id="698" name="テキスト ボックス 697"/>
        <xdr:cNvSpPr txBox="1"/>
      </xdr:nvSpPr>
      <xdr:spPr>
        <a:xfrm>
          <a:off x="15246428" y="1699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146075</xdr:rowOff>
    </xdr:from>
    <xdr:to>
      <xdr:col>76</xdr:col>
      <xdr:colOff>165100</xdr:colOff>
      <xdr:row>99</xdr:row>
      <xdr:rowOff>76225</xdr:rowOff>
    </xdr:to>
    <xdr:sp macro="" textlink="">
      <xdr:nvSpPr>
        <xdr:cNvPr id="699" name="楕円 698"/>
        <xdr:cNvSpPr/>
      </xdr:nvSpPr>
      <xdr:spPr>
        <a:xfrm>
          <a:off x="14541500" y="169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67352</xdr:rowOff>
    </xdr:from>
    <xdr:ext cx="469744" cy="259045"/>
    <xdr:sp macro="" textlink="">
      <xdr:nvSpPr>
        <xdr:cNvPr id="700" name="テキスト ボックス 699"/>
        <xdr:cNvSpPr txBox="1"/>
      </xdr:nvSpPr>
      <xdr:spPr>
        <a:xfrm>
          <a:off x="14357428" y="170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158026</xdr:rowOff>
    </xdr:from>
    <xdr:to>
      <xdr:col>72</xdr:col>
      <xdr:colOff>38100</xdr:colOff>
      <xdr:row>99</xdr:row>
      <xdr:rowOff>88176</xdr:rowOff>
    </xdr:to>
    <xdr:sp macro="" textlink="">
      <xdr:nvSpPr>
        <xdr:cNvPr id="701" name="楕円 700"/>
        <xdr:cNvSpPr/>
      </xdr:nvSpPr>
      <xdr:spPr>
        <a:xfrm>
          <a:off x="13652500" y="1696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79303</xdr:rowOff>
    </xdr:from>
    <xdr:ext cx="378565" cy="259045"/>
    <xdr:sp macro="" textlink="">
      <xdr:nvSpPr>
        <xdr:cNvPr id="702" name="テキスト ボックス 701"/>
        <xdr:cNvSpPr txBox="1"/>
      </xdr:nvSpPr>
      <xdr:spPr>
        <a:xfrm>
          <a:off x="13514017" y="1705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161137</xdr:rowOff>
    </xdr:from>
    <xdr:to>
      <xdr:col>67</xdr:col>
      <xdr:colOff>101600</xdr:colOff>
      <xdr:row>99</xdr:row>
      <xdr:rowOff>91287</xdr:rowOff>
    </xdr:to>
    <xdr:sp macro="" textlink="">
      <xdr:nvSpPr>
        <xdr:cNvPr id="703" name="楕円 702"/>
        <xdr:cNvSpPr/>
      </xdr:nvSpPr>
      <xdr:spPr>
        <a:xfrm>
          <a:off x="12763500" y="169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82414</xdr:rowOff>
    </xdr:from>
    <xdr:ext cx="378565" cy="259045"/>
    <xdr:sp macro="" textlink="">
      <xdr:nvSpPr>
        <xdr:cNvPr id="704" name="テキスト ボックス 703"/>
        <xdr:cNvSpPr txBox="1"/>
      </xdr:nvSpPr>
      <xdr:spPr>
        <a:xfrm>
          <a:off x="12625017" y="1705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156045</xdr:rowOff>
    </xdr:from>
    <xdr:to>
      <xdr:col>116</xdr:col>
      <xdr:colOff>63500</xdr:colOff>
      <xdr:row>38</xdr:row>
      <xdr:rowOff>102</xdr:rowOff>
    </xdr:to>
    <xdr:cxnSp macro="">
      <xdr:nvCxnSpPr>
        <xdr:cNvPr id="733" name="直線コネクタ 732"/>
        <xdr:cNvCxnSpPr/>
      </xdr:nvCxnSpPr>
      <xdr:spPr>
        <a:xfrm>
          <a:off x="21323300" y="6499695"/>
          <a:ext cx="8382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156045</xdr:rowOff>
    </xdr:from>
    <xdr:to>
      <xdr:col>111</xdr:col>
      <xdr:colOff>177800</xdr:colOff>
      <xdr:row>39</xdr:row>
      <xdr:rowOff>39192</xdr:rowOff>
    </xdr:to>
    <xdr:cxnSp macro="">
      <xdr:nvCxnSpPr>
        <xdr:cNvPr id="736" name="直線コネクタ 735"/>
        <xdr:cNvCxnSpPr/>
      </xdr:nvCxnSpPr>
      <xdr:spPr>
        <a:xfrm flipV="1">
          <a:off x="20434300" y="6499695"/>
          <a:ext cx="889000" cy="2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39154</xdr:rowOff>
    </xdr:from>
    <xdr:to>
      <xdr:col>107</xdr:col>
      <xdr:colOff>50800</xdr:colOff>
      <xdr:row>39</xdr:row>
      <xdr:rowOff>39192</xdr:rowOff>
    </xdr:to>
    <xdr:cxnSp macro="">
      <xdr:nvCxnSpPr>
        <xdr:cNvPr id="739" name="直線コネクタ 738"/>
        <xdr:cNvCxnSpPr/>
      </xdr:nvCxnSpPr>
      <xdr:spPr>
        <a:xfrm>
          <a:off x="19545300" y="672570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39116</xdr:rowOff>
    </xdr:from>
    <xdr:to>
      <xdr:col>102</xdr:col>
      <xdr:colOff>114300</xdr:colOff>
      <xdr:row>39</xdr:row>
      <xdr:rowOff>39154</xdr:rowOff>
    </xdr:to>
    <xdr:cxnSp macro="">
      <xdr:nvCxnSpPr>
        <xdr:cNvPr id="742" name="直線コネクタ 741"/>
        <xdr:cNvCxnSpPr/>
      </xdr:nvCxnSpPr>
      <xdr:spPr>
        <a:xfrm>
          <a:off x="18656300" y="672566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120752</xdr:rowOff>
    </xdr:from>
    <xdr:to>
      <xdr:col>116</xdr:col>
      <xdr:colOff>114300</xdr:colOff>
      <xdr:row>38</xdr:row>
      <xdr:rowOff>50902</xdr:rowOff>
    </xdr:to>
    <xdr:sp macro="" textlink="">
      <xdr:nvSpPr>
        <xdr:cNvPr id="752" name="楕円 751"/>
        <xdr:cNvSpPr/>
      </xdr:nvSpPr>
      <xdr:spPr>
        <a:xfrm>
          <a:off x="221107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143629</xdr:rowOff>
    </xdr:from>
    <xdr:ext cx="469744" cy="259045"/>
    <xdr:sp macro="" textlink="">
      <xdr:nvSpPr>
        <xdr:cNvPr id="753" name="投資及び出資金該当値テキスト"/>
        <xdr:cNvSpPr txBox="1"/>
      </xdr:nvSpPr>
      <xdr:spPr>
        <a:xfrm>
          <a:off x="22212300" y="63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105245</xdr:rowOff>
    </xdr:from>
    <xdr:to>
      <xdr:col>112</xdr:col>
      <xdr:colOff>38100</xdr:colOff>
      <xdr:row>38</xdr:row>
      <xdr:rowOff>35395</xdr:rowOff>
    </xdr:to>
    <xdr:sp macro="" textlink="">
      <xdr:nvSpPr>
        <xdr:cNvPr id="754" name="楕円 753"/>
        <xdr:cNvSpPr/>
      </xdr:nvSpPr>
      <xdr:spPr>
        <a:xfrm>
          <a:off x="21272500" y="6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51922</xdr:rowOff>
    </xdr:from>
    <xdr:ext cx="469744" cy="259045"/>
    <xdr:sp macro="" textlink="">
      <xdr:nvSpPr>
        <xdr:cNvPr id="755" name="テキスト ボックス 754"/>
        <xdr:cNvSpPr txBox="1"/>
      </xdr:nvSpPr>
      <xdr:spPr>
        <a:xfrm>
          <a:off x="21088428" y="622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159842</xdr:rowOff>
    </xdr:from>
    <xdr:to>
      <xdr:col>107</xdr:col>
      <xdr:colOff>101600</xdr:colOff>
      <xdr:row>39</xdr:row>
      <xdr:rowOff>89992</xdr:rowOff>
    </xdr:to>
    <xdr:sp macro="" textlink="">
      <xdr:nvSpPr>
        <xdr:cNvPr id="756" name="楕円 755"/>
        <xdr:cNvSpPr/>
      </xdr:nvSpPr>
      <xdr:spPr>
        <a:xfrm>
          <a:off x="20383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81119</xdr:rowOff>
    </xdr:from>
    <xdr:ext cx="378565" cy="259045"/>
    <xdr:sp macro="" textlink="">
      <xdr:nvSpPr>
        <xdr:cNvPr id="757" name="テキスト ボックス 756"/>
        <xdr:cNvSpPr txBox="1"/>
      </xdr:nvSpPr>
      <xdr:spPr>
        <a:xfrm>
          <a:off x="20245017" y="676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159804</xdr:rowOff>
    </xdr:from>
    <xdr:to>
      <xdr:col>102</xdr:col>
      <xdr:colOff>165100</xdr:colOff>
      <xdr:row>39</xdr:row>
      <xdr:rowOff>89954</xdr:rowOff>
    </xdr:to>
    <xdr:sp macro="" textlink="">
      <xdr:nvSpPr>
        <xdr:cNvPr id="758" name="楕円 757"/>
        <xdr:cNvSpPr/>
      </xdr:nvSpPr>
      <xdr:spPr>
        <a:xfrm>
          <a:off x="19494500" y="6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81081</xdr:rowOff>
    </xdr:from>
    <xdr:ext cx="378565" cy="259045"/>
    <xdr:sp macro="" textlink="">
      <xdr:nvSpPr>
        <xdr:cNvPr id="759" name="テキスト ボックス 758"/>
        <xdr:cNvSpPr txBox="1"/>
      </xdr:nvSpPr>
      <xdr:spPr>
        <a:xfrm>
          <a:off x="19356017" y="676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楕円 759"/>
        <xdr:cNvSpPr/>
      </xdr:nvSpPr>
      <xdr:spPr>
        <a:xfrm>
          <a:off x="18605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81043</xdr:rowOff>
    </xdr:from>
    <xdr:ext cx="378565" cy="259045"/>
    <xdr:sp macro="" textlink="">
      <xdr:nvSpPr>
        <xdr:cNvPr id="761" name="テキスト ボックス 760"/>
        <xdr:cNvSpPr txBox="1"/>
      </xdr:nvSpPr>
      <xdr:spPr>
        <a:xfrm>
          <a:off x="18467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157950</xdr:rowOff>
    </xdr:from>
    <xdr:to>
      <xdr:col>116</xdr:col>
      <xdr:colOff>63500</xdr:colOff>
      <xdr:row>58</xdr:row>
      <xdr:rowOff>157988</xdr:rowOff>
    </xdr:to>
    <xdr:cxnSp macro="">
      <xdr:nvCxnSpPr>
        <xdr:cNvPr id="790" name="直線コネクタ 789"/>
        <xdr:cNvCxnSpPr/>
      </xdr:nvCxnSpPr>
      <xdr:spPr>
        <a:xfrm flipV="1">
          <a:off x="21323300" y="1010205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157988</xdr:rowOff>
    </xdr:from>
    <xdr:to>
      <xdr:col>111</xdr:col>
      <xdr:colOff>177800</xdr:colOff>
      <xdr:row>58</xdr:row>
      <xdr:rowOff>158064</xdr:rowOff>
    </xdr:to>
    <xdr:cxnSp macro="">
      <xdr:nvCxnSpPr>
        <xdr:cNvPr id="793" name="直線コネクタ 792"/>
        <xdr:cNvCxnSpPr/>
      </xdr:nvCxnSpPr>
      <xdr:spPr>
        <a:xfrm flipV="1">
          <a:off x="20434300" y="1010208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157531</xdr:rowOff>
    </xdr:from>
    <xdr:to>
      <xdr:col>107</xdr:col>
      <xdr:colOff>50800</xdr:colOff>
      <xdr:row>58</xdr:row>
      <xdr:rowOff>158064</xdr:rowOff>
    </xdr:to>
    <xdr:cxnSp macro="">
      <xdr:nvCxnSpPr>
        <xdr:cNvPr id="796" name="直線コネクタ 795"/>
        <xdr:cNvCxnSpPr/>
      </xdr:nvCxnSpPr>
      <xdr:spPr>
        <a:xfrm>
          <a:off x="19545300" y="1010163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157150</xdr:rowOff>
    </xdr:from>
    <xdr:to>
      <xdr:col>102</xdr:col>
      <xdr:colOff>114300</xdr:colOff>
      <xdr:row>58</xdr:row>
      <xdr:rowOff>157531</xdr:rowOff>
    </xdr:to>
    <xdr:cxnSp macro="">
      <xdr:nvCxnSpPr>
        <xdr:cNvPr id="799" name="直線コネクタ 798"/>
        <xdr:cNvCxnSpPr/>
      </xdr:nvCxnSpPr>
      <xdr:spPr>
        <a:xfrm>
          <a:off x="18656300" y="1010125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107150</xdr:rowOff>
    </xdr:from>
    <xdr:to>
      <xdr:col>116</xdr:col>
      <xdr:colOff>114300</xdr:colOff>
      <xdr:row>59</xdr:row>
      <xdr:rowOff>37300</xdr:rowOff>
    </xdr:to>
    <xdr:sp macro="" textlink="">
      <xdr:nvSpPr>
        <xdr:cNvPr id="809" name="楕円 808"/>
        <xdr:cNvSpPr/>
      </xdr:nvSpPr>
      <xdr:spPr>
        <a:xfrm>
          <a:off x="22110700" y="100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22077</xdr:rowOff>
    </xdr:from>
    <xdr:ext cx="469744" cy="259045"/>
    <xdr:sp macro="" textlink="">
      <xdr:nvSpPr>
        <xdr:cNvPr id="810" name="貸付金該当値テキスト"/>
        <xdr:cNvSpPr txBox="1"/>
      </xdr:nvSpPr>
      <xdr:spPr>
        <a:xfrm>
          <a:off x="22212300" y="99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107188</xdr:rowOff>
    </xdr:from>
    <xdr:to>
      <xdr:col>112</xdr:col>
      <xdr:colOff>38100</xdr:colOff>
      <xdr:row>59</xdr:row>
      <xdr:rowOff>37338</xdr:rowOff>
    </xdr:to>
    <xdr:sp macro="" textlink="">
      <xdr:nvSpPr>
        <xdr:cNvPr id="811" name="楕円 810"/>
        <xdr:cNvSpPr/>
      </xdr:nvSpPr>
      <xdr:spPr>
        <a:xfrm>
          <a:off x="212725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28465</xdr:rowOff>
    </xdr:from>
    <xdr:ext cx="469744" cy="259045"/>
    <xdr:sp macro="" textlink="">
      <xdr:nvSpPr>
        <xdr:cNvPr id="812" name="テキスト ボックス 811"/>
        <xdr:cNvSpPr txBox="1"/>
      </xdr:nvSpPr>
      <xdr:spPr>
        <a:xfrm>
          <a:off x="21088428"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107264</xdr:rowOff>
    </xdr:from>
    <xdr:to>
      <xdr:col>107</xdr:col>
      <xdr:colOff>101600</xdr:colOff>
      <xdr:row>59</xdr:row>
      <xdr:rowOff>37414</xdr:rowOff>
    </xdr:to>
    <xdr:sp macro="" textlink="">
      <xdr:nvSpPr>
        <xdr:cNvPr id="813" name="楕円 812"/>
        <xdr:cNvSpPr/>
      </xdr:nvSpPr>
      <xdr:spPr>
        <a:xfrm>
          <a:off x="20383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28541</xdr:rowOff>
    </xdr:from>
    <xdr:ext cx="469744" cy="259045"/>
    <xdr:sp macro="" textlink="">
      <xdr:nvSpPr>
        <xdr:cNvPr id="814" name="テキスト ボックス 813"/>
        <xdr:cNvSpPr txBox="1"/>
      </xdr:nvSpPr>
      <xdr:spPr>
        <a:xfrm>
          <a:off x="20199428" y="1014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106731</xdr:rowOff>
    </xdr:from>
    <xdr:to>
      <xdr:col>102</xdr:col>
      <xdr:colOff>165100</xdr:colOff>
      <xdr:row>59</xdr:row>
      <xdr:rowOff>36881</xdr:rowOff>
    </xdr:to>
    <xdr:sp macro="" textlink="">
      <xdr:nvSpPr>
        <xdr:cNvPr id="815" name="楕円 814"/>
        <xdr:cNvSpPr/>
      </xdr:nvSpPr>
      <xdr:spPr>
        <a:xfrm>
          <a:off x="194945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28008</xdr:rowOff>
    </xdr:from>
    <xdr:ext cx="469744" cy="259045"/>
    <xdr:sp macro="" textlink="">
      <xdr:nvSpPr>
        <xdr:cNvPr id="816" name="テキスト ボックス 815"/>
        <xdr:cNvSpPr txBox="1"/>
      </xdr:nvSpPr>
      <xdr:spPr>
        <a:xfrm>
          <a:off x="19310428" y="101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106350</xdr:rowOff>
    </xdr:from>
    <xdr:to>
      <xdr:col>98</xdr:col>
      <xdr:colOff>38100</xdr:colOff>
      <xdr:row>59</xdr:row>
      <xdr:rowOff>36500</xdr:rowOff>
    </xdr:to>
    <xdr:sp macro="" textlink="">
      <xdr:nvSpPr>
        <xdr:cNvPr id="817" name="楕円 816"/>
        <xdr:cNvSpPr/>
      </xdr:nvSpPr>
      <xdr:spPr>
        <a:xfrm>
          <a:off x="18605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27627</xdr:rowOff>
    </xdr:from>
    <xdr:ext cx="469744" cy="259045"/>
    <xdr:sp macro="" textlink="">
      <xdr:nvSpPr>
        <xdr:cNvPr id="818" name="テキスト ボックス 817"/>
        <xdr:cNvSpPr txBox="1"/>
      </xdr:nvSpPr>
      <xdr:spPr>
        <a:xfrm>
          <a:off x="18421428" y="1014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73569</xdr:rowOff>
    </xdr:from>
    <xdr:to>
      <xdr:col>116</xdr:col>
      <xdr:colOff>63500</xdr:colOff>
      <xdr:row>77</xdr:row>
      <xdr:rowOff>94993</xdr:rowOff>
    </xdr:to>
    <xdr:cxnSp macro="">
      <xdr:nvCxnSpPr>
        <xdr:cNvPr id="850" name="直線コネクタ 849"/>
        <xdr:cNvCxnSpPr/>
      </xdr:nvCxnSpPr>
      <xdr:spPr>
        <a:xfrm flipV="1">
          <a:off x="21323300" y="13275219"/>
          <a:ext cx="8382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132286</xdr:rowOff>
    </xdr:from>
    <xdr:to>
      <xdr:col>111</xdr:col>
      <xdr:colOff>177800</xdr:colOff>
      <xdr:row>77</xdr:row>
      <xdr:rowOff>94993</xdr:rowOff>
    </xdr:to>
    <xdr:cxnSp macro="">
      <xdr:nvCxnSpPr>
        <xdr:cNvPr id="853" name="直線コネクタ 852"/>
        <xdr:cNvCxnSpPr/>
      </xdr:nvCxnSpPr>
      <xdr:spPr>
        <a:xfrm>
          <a:off x="20434300" y="12991036"/>
          <a:ext cx="889000" cy="30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113476</xdr:rowOff>
    </xdr:from>
    <xdr:to>
      <xdr:col>107</xdr:col>
      <xdr:colOff>50800</xdr:colOff>
      <xdr:row>75</xdr:row>
      <xdr:rowOff>132286</xdr:rowOff>
    </xdr:to>
    <xdr:cxnSp macro="">
      <xdr:nvCxnSpPr>
        <xdr:cNvPr id="856" name="直線コネクタ 855"/>
        <xdr:cNvCxnSpPr/>
      </xdr:nvCxnSpPr>
      <xdr:spPr>
        <a:xfrm>
          <a:off x="19545300" y="12972226"/>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113476</xdr:rowOff>
    </xdr:from>
    <xdr:to>
      <xdr:col>102</xdr:col>
      <xdr:colOff>114300</xdr:colOff>
      <xdr:row>75</xdr:row>
      <xdr:rowOff>129054</xdr:rowOff>
    </xdr:to>
    <xdr:cxnSp macro="">
      <xdr:nvCxnSpPr>
        <xdr:cNvPr id="859" name="直線コネクタ 858"/>
        <xdr:cNvCxnSpPr/>
      </xdr:nvCxnSpPr>
      <xdr:spPr>
        <a:xfrm flipV="1">
          <a:off x="18656300" y="12972226"/>
          <a:ext cx="889000" cy="1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22769</xdr:rowOff>
    </xdr:from>
    <xdr:to>
      <xdr:col>116</xdr:col>
      <xdr:colOff>114300</xdr:colOff>
      <xdr:row>77</xdr:row>
      <xdr:rowOff>124369</xdr:rowOff>
    </xdr:to>
    <xdr:sp macro="" textlink="">
      <xdr:nvSpPr>
        <xdr:cNvPr id="869" name="楕円 868"/>
        <xdr:cNvSpPr/>
      </xdr:nvSpPr>
      <xdr:spPr>
        <a:xfrm>
          <a:off x="22110700" y="132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1196</xdr:rowOff>
    </xdr:from>
    <xdr:ext cx="534377" cy="259045"/>
    <xdr:sp macro="" textlink="">
      <xdr:nvSpPr>
        <xdr:cNvPr id="870" name="繰出金該当値テキスト"/>
        <xdr:cNvSpPr txBox="1"/>
      </xdr:nvSpPr>
      <xdr:spPr>
        <a:xfrm>
          <a:off x="22212300"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44193</xdr:rowOff>
    </xdr:from>
    <xdr:to>
      <xdr:col>112</xdr:col>
      <xdr:colOff>38100</xdr:colOff>
      <xdr:row>77</xdr:row>
      <xdr:rowOff>145793</xdr:rowOff>
    </xdr:to>
    <xdr:sp macro="" textlink="">
      <xdr:nvSpPr>
        <xdr:cNvPr id="871" name="楕円 870"/>
        <xdr:cNvSpPr/>
      </xdr:nvSpPr>
      <xdr:spPr>
        <a:xfrm>
          <a:off x="21272500" y="132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136920</xdr:rowOff>
    </xdr:from>
    <xdr:ext cx="534377" cy="259045"/>
    <xdr:sp macro="" textlink="">
      <xdr:nvSpPr>
        <xdr:cNvPr id="872" name="テキスト ボックス 871"/>
        <xdr:cNvSpPr txBox="1"/>
      </xdr:nvSpPr>
      <xdr:spPr>
        <a:xfrm>
          <a:off x="21056111" y="133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81486</xdr:rowOff>
    </xdr:from>
    <xdr:to>
      <xdr:col>107</xdr:col>
      <xdr:colOff>101600</xdr:colOff>
      <xdr:row>76</xdr:row>
      <xdr:rowOff>11636</xdr:rowOff>
    </xdr:to>
    <xdr:sp macro="" textlink="">
      <xdr:nvSpPr>
        <xdr:cNvPr id="873" name="楕円 872"/>
        <xdr:cNvSpPr/>
      </xdr:nvSpPr>
      <xdr:spPr>
        <a:xfrm>
          <a:off x="20383500" y="1294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2763</xdr:rowOff>
    </xdr:from>
    <xdr:ext cx="534377" cy="259045"/>
    <xdr:sp macro="" textlink="">
      <xdr:nvSpPr>
        <xdr:cNvPr id="874" name="テキスト ボックス 873"/>
        <xdr:cNvSpPr txBox="1"/>
      </xdr:nvSpPr>
      <xdr:spPr>
        <a:xfrm>
          <a:off x="20167111"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62676</xdr:rowOff>
    </xdr:from>
    <xdr:to>
      <xdr:col>102</xdr:col>
      <xdr:colOff>165100</xdr:colOff>
      <xdr:row>75</xdr:row>
      <xdr:rowOff>164275</xdr:rowOff>
    </xdr:to>
    <xdr:sp macro="" textlink="">
      <xdr:nvSpPr>
        <xdr:cNvPr id="875" name="楕円 874"/>
        <xdr:cNvSpPr/>
      </xdr:nvSpPr>
      <xdr:spPr>
        <a:xfrm>
          <a:off x="19494500" y="12921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155404</xdr:rowOff>
    </xdr:from>
    <xdr:ext cx="534377" cy="259045"/>
    <xdr:sp macro="" textlink="">
      <xdr:nvSpPr>
        <xdr:cNvPr id="876" name="テキスト ボックス 875"/>
        <xdr:cNvSpPr txBox="1"/>
      </xdr:nvSpPr>
      <xdr:spPr>
        <a:xfrm>
          <a:off x="19278111" y="1301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78254</xdr:rowOff>
    </xdr:from>
    <xdr:to>
      <xdr:col>98</xdr:col>
      <xdr:colOff>38100</xdr:colOff>
      <xdr:row>76</xdr:row>
      <xdr:rowOff>8404</xdr:rowOff>
    </xdr:to>
    <xdr:sp macro="" textlink="">
      <xdr:nvSpPr>
        <xdr:cNvPr id="877" name="楕円 876"/>
        <xdr:cNvSpPr/>
      </xdr:nvSpPr>
      <xdr:spPr>
        <a:xfrm>
          <a:off x="18605500" y="129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170981</xdr:rowOff>
    </xdr:from>
    <xdr:ext cx="534377" cy="259045"/>
    <xdr:sp macro="" textlink="">
      <xdr:nvSpPr>
        <xdr:cNvPr id="878" name="テキスト ボックス 877"/>
        <xdr:cNvSpPr txBox="1"/>
      </xdr:nvSpPr>
      <xdr:spPr>
        <a:xfrm>
          <a:off x="18389111" y="130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多くの性質別歳出において、類似団体を下回るコストである。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年度の特徴として、令和元年度と比較して償還元金が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億円余り減少しているため、各種決算上の数値が総じて改善している。しかし、令和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年度以降は償還元金が令和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億円程度増加する見込みであるため数値が再び悪化するものと想定される。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県事業である知立連続立体交差事業の事業費が前年度比較で激減したこと、関連する知立駅周辺土地区画整理事業や知立連続立体交差関連事業などの事業費も事業進捗などにより減少したことから、近年、他市と比べて割合の高かった都市計画費に係る普通建設事業費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72,322
67,180
16.31
32,000,163
30,900,539
1,058,071
13,985,007
17,209,583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154331</xdr:rowOff>
    </xdr:from>
    <xdr:to>
      <xdr:col>24</xdr:col>
      <xdr:colOff>63500</xdr:colOff>
      <xdr:row>35</xdr:row>
      <xdr:rowOff>50546</xdr:rowOff>
    </xdr:to>
    <xdr:cxnSp macro="">
      <xdr:nvCxnSpPr>
        <xdr:cNvPr id="59" name="直線コネクタ 58"/>
        <xdr:cNvCxnSpPr/>
      </xdr:nvCxnSpPr>
      <xdr:spPr>
        <a:xfrm>
          <a:off x="3797300" y="5983631"/>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154331</xdr:rowOff>
    </xdr:from>
    <xdr:to>
      <xdr:col>19</xdr:col>
      <xdr:colOff>177800</xdr:colOff>
      <xdr:row>35</xdr:row>
      <xdr:rowOff>29972</xdr:rowOff>
    </xdr:to>
    <xdr:cxnSp macro="">
      <xdr:nvCxnSpPr>
        <xdr:cNvPr id="62" name="直線コネクタ 61"/>
        <xdr:cNvCxnSpPr/>
      </xdr:nvCxnSpPr>
      <xdr:spPr>
        <a:xfrm flipV="1">
          <a:off x="2908300" y="5983631"/>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145186</xdr:rowOff>
    </xdr:from>
    <xdr:to>
      <xdr:col>15</xdr:col>
      <xdr:colOff>50800</xdr:colOff>
      <xdr:row>35</xdr:row>
      <xdr:rowOff>29972</xdr:rowOff>
    </xdr:to>
    <xdr:cxnSp macro="">
      <xdr:nvCxnSpPr>
        <xdr:cNvPr id="65" name="直線コネクタ 64"/>
        <xdr:cNvCxnSpPr/>
      </xdr:nvCxnSpPr>
      <xdr:spPr>
        <a:xfrm>
          <a:off x="2019300" y="597448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59233</xdr:rowOff>
    </xdr:from>
    <xdr:to>
      <xdr:col>10</xdr:col>
      <xdr:colOff>114300</xdr:colOff>
      <xdr:row>34</xdr:row>
      <xdr:rowOff>145186</xdr:rowOff>
    </xdr:to>
    <xdr:cxnSp macro="">
      <xdr:nvCxnSpPr>
        <xdr:cNvPr id="68" name="直線コネクタ 67"/>
        <xdr:cNvCxnSpPr/>
      </xdr:nvCxnSpPr>
      <xdr:spPr>
        <a:xfrm>
          <a:off x="1130300" y="5888533"/>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171196</xdr:rowOff>
    </xdr:from>
    <xdr:to>
      <xdr:col>24</xdr:col>
      <xdr:colOff>114300</xdr:colOff>
      <xdr:row>35</xdr:row>
      <xdr:rowOff>101346</xdr:rowOff>
    </xdr:to>
    <xdr:sp macro="" textlink="">
      <xdr:nvSpPr>
        <xdr:cNvPr id="78" name="楕円 77"/>
        <xdr:cNvSpPr/>
      </xdr:nvSpPr>
      <xdr:spPr>
        <a:xfrm>
          <a:off x="45847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22623</xdr:rowOff>
    </xdr:from>
    <xdr:ext cx="469744" cy="259045"/>
    <xdr:sp macro="" textlink="">
      <xdr:nvSpPr>
        <xdr:cNvPr id="79" name="議会費該当値テキスト"/>
        <xdr:cNvSpPr txBox="1"/>
      </xdr:nvSpPr>
      <xdr:spPr>
        <a:xfrm>
          <a:off x="4686300" y="585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103531</xdr:rowOff>
    </xdr:from>
    <xdr:to>
      <xdr:col>20</xdr:col>
      <xdr:colOff>38100</xdr:colOff>
      <xdr:row>35</xdr:row>
      <xdr:rowOff>33681</xdr:rowOff>
    </xdr:to>
    <xdr:sp macro="" textlink="">
      <xdr:nvSpPr>
        <xdr:cNvPr id="80" name="楕円 79"/>
        <xdr:cNvSpPr/>
      </xdr:nvSpPr>
      <xdr:spPr>
        <a:xfrm>
          <a:off x="3746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50208</xdr:rowOff>
    </xdr:from>
    <xdr:ext cx="469744" cy="259045"/>
    <xdr:sp macro="" textlink="">
      <xdr:nvSpPr>
        <xdr:cNvPr id="81" name="テキスト ボックス 80"/>
        <xdr:cNvSpPr txBox="1"/>
      </xdr:nvSpPr>
      <xdr:spPr>
        <a:xfrm>
          <a:off x="3562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150622</xdr:rowOff>
    </xdr:from>
    <xdr:to>
      <xdr:col>15</xdr:col>
      <xdr:colOff>101600</xdr:colOff>
      <xdr:row>35</xdr:row>
      <xdr:rowOff>80772</xdr:rowOff>
    </xdr:to>
    <xdr:sp macro="" textlink="">
      <xdr:nvSpPr>
        <xdr:cNvPr id="82" name="楕円 81"/>
        <xdr:cNvSpPr/>
      </xdr:nvSpPr>
      <xdr:spPr>
        <a:xfrm>
          <a:off x="2857500" y="597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97299</xdr:rowOff>
    </xdr:from>
    <xdr:ext cx="469744" cy="259045"/>
    <xdr:sp macro="" textlink="">
      <xdr:nvSpPr>
        <xdr:cNvPr id="83" name="テキスト ボックス 82"/>
        <xdr:cNvSpPr txBox="1"/>
      </xdr:nvSpPr>
      <xdr:spPr>
        <a:xfrm>
          <a:off x="2673428" y="57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94386</xdr:rowOff>
    </xdr:from>
    <xdr:to>
      <xdr:col>10</xdr:col>
      <xdr:colOff>165100</xdr:colOff>
      <xdr:row>35</xdr:row>
      <xdr:rowOff>24536</xdr:rowOff>
    </xdr:to>
    <xdr:sp macro="" textlink="">
      <xdr:nvSpPr>
        <xdr:cNvPr id="84" name="楕円 83"/>
        <xdr:cNvSpPr/>
      </xdr:nvSpPr>
      <xdr:spPr>
        <a:xfrm>
          <a:off x="1968500" y="59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41063</xdr:rowOff>
    </xdr:from>
    <xdr:ext cx="469744" cy="259045"/>
    <xdr:sp macro="" textlink="">
      <xdr:nvSpPr>
        <xdr:cNvPr id="85" name="テキスト ボックス 84"/>
        <xdr:cNvSpPr txBox="1"/>
      </xdr:nvSpPr>
      <xdr:spPr>
        <a:xfrm>
          <a:off x="1784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8433</xdr:rowOff>
    </xdr:from>
    <xdr:to>
      <xdr:col>6</xdr:col>
      <xdr:colOff>38100</xdr:colOff>
      <xdr:row>34</xdr:row>
      <xdr:rowOff>110033</xdr:rowOff>
    </xdr:to>
    <xdr:sp macro="" textlink="">
      <xdr:nvSpPr>
        <xdr:cNvPr id="86" name="楕円 85"/>
        <xdr:cNvSpPr/>
      </xdr:nvSpPr>
      <xdr:spPr>
        <a:xfrm>
          <a:off x="10795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126560</xdr:rowOff>
    </xdr:from>
    <xdr:ext cx="469744" cy="259045"/>
    <xdr:sp macro="" textlink="">
      <xdr:nvSpPr>
        <xdr:cNvPr id="87" name="テキスト ボックス 86"/>
        <xdr:cNvSpPr txBox="1"/>
      </xdr:nvSpPr>
      <xdr:spPr>
        <a:xfrm>
          <a:off x="895428" y="56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26078</xdr:rowOff>
    </xdr:from>
    <xdr:to>
      <xdr:col>24</xdr:col>
      <xdr:colOff>63500</xdr:colOff>
      <xdr:row>58</xdr:row>
      <xdr:rowOff>94795</xdr:rowOff>
    </xdr:to>
    <xdr:cxnSp macro="">
      <xdr:nvCxnSpPr>
        <xdr:cNvPr id="116" name="直線コネクタ 115"/>
        <xdr:cNvCxnSpPr/>
      </xdr:nvCxnSpPr>
      <xdr:spPr>
        <a:xfrm flipV="1">
          <a:off x="3797300" y="9627278"/>
          <a:ext cx="838200" cy="4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94795</xdr:rowOff>
    </xdr:from>
    <xdr:to>
      <xdr:col>19</xdr:col>
      <xdr:colOff>177800</xdr:colOff>
      <xdr:row>58</xdr:row>
      <xdr:rowOff>96110</xdr:rowOff>
    </xdr:to>
    <xdr:cxnSp macro="">
      <xdr:nvCxnSpPr>
        <xdr:cNvPr id="119" name="直線コネクタ 118"/>
        <xdr:cNvCxnSpPr/>
      </xdr:nvCxnSpPr>
      <xdr:spPr>
        <a:xfrm flipV="1">
          <a:off x="2908300" y="10038895"/>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96110</xdr:rowOff>
    </xdr:from>
    <xdr:to>
      <xdr:col>15</xdr:col>
      <xdr:colOff>50800</xdr:colOff>
      <xdr:row>58</xdr:row>
      <xdr:rowOff>96754</xdr:rowOff>
    </xdr:to>
    <xdr:cxnSp macro="">
      <xdr:nvCxnSpPr>
        <xdr:cNvPr id="122" name="直線コネクタ 121"/>
        <xdr:cNvCxnSpPr/>
      </xdr:nvCxnSpPr>
      <xdr:spPr>
        <a:xfrm flipV="1">
          <a:off x="2019300" y="10040210"/>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88299</xdr:rowOff>
    </xdr:from>
    <xdr:to>
      <xdr:col>10</xdr:col>
      <xdr:colOff>114300</xdr:colOff>
      <xdr:row>58</xdr:row>
      <xdr:rowOff>96754</xdr:rowOff>
    </xdr:to>
    <xdr:cxnSp macro="">
      <xdr:nvCxnSpPr>
        <xdr:cNvPr id="125" name="直線コネクタ 124"/>
        <xdr:cNvCxnSpPr/>
      </xdr:nvCxnSpPr>
      <xdr:spPr>
        <a:xfrm>
          <a:off x="1130300" y="10032399"/>
          <a:ext cx="889000" cy="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146728</xdr:rowOff>
    </xdr:from>
    <xdr:to>
      <xdr:col>24</xdr:col>
      <xdr:colOff>114300</xdr:colOff>
      <xdr:row>56</xdr:row>
      <xdr:rowOff>76878</xdr:rowOff>
    </xdr:to>
    <xdr:sp macro="" textlink="">
      <xdr:nvSpPr>
        <xdr:cNvPr id="135" name="楕円 134"/>
        <xdr:cNvSpPr/>
      </xdr:nvSpPr>
      <xdr:spPr>
        <a:xfrm>
          <a:off x="4584700" y="95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61655</xdr:rowOff>
    </xdr:from>
    <xdr:ext cx="599010" cy="259045"/>
    <xdr:sp macro="" textlink="">
      <xdr:nvSpPr>
        <xdr:cNvPr id="136" name="総務費該当値テキスト"/>
        <xdr:cNvSpPr txBox="1"/>
      </xdr:nvSpPr>
      <xdr:spPr>
        <a:xfrm>
          <a:off x="4686300" y="949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43995</xdr:rowOff>
    </xdr:from>
    <xdr:to>
      <xdr:col>20</xdr:col>
      <xdr:colOff>38100</xdr:colOff>
      <xdr:row>58</xdr:row>
      <xdr:rowOff>145595</xdr:rowOff>
    </xdr:to>
    <xdr:sp macro="" textlink="">
      <xdr:nvSpPr>
        <xdr:cNvPr id="137" name="楕円 136"/>
        <xdr:cNvSpPr/>
      </xdr:nvSpPr>
      <xdr:spPr>
        <a:xfrm>
          <a:off x="3746500" y="998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136722</xdr:rowOff>
    </xdr:from>
    <xdr:ext cx="534377" cy="259045"/>
    <xdr:sp macro="" textlink="">
      <xdr:nvSpPr>
        <xdr:cNvPr id="138" name="テキスト ボックス 137"/>
        <xdr:cNvSpPr txBox="1"/>
      </xdr:nvSpPr>
      <xdr:spPr>
        <a:xfrm>
          <a:off x="3530111" y="10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45310</xdr:rowOff>
    </xdr:from>
    <xdr:to>
      <xdr:col>15</xdr:col>
      <xdr:colOff>101600</xdr:colOff>
      <xdr:row>58</xdr:row>
      <xdr:rowOff>146910</xdr:rowOff>
    </xdr:to>
    <xdr:sp macro="" textlink="">
      <xdr:nvSpPr>
        <xdr:cNvPr id="139" name="楕円 138"/>
        <xdr:cNvSpPr/>
      </xdr:nvSpPr>
      <xdr:spPr>
        <a:xfrm>
          <a:off x="2857500" y="99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138037</xdr:rowOff>
    </xdr:from>
    <xdr:ext cx="534377" cy="259045"/>
    <xdr:sp macro="" textlink="">
      <xdr:nvSpPr>
        <xdr:cNvPr id="140" name="テキスト ボックス 139"/>
        <xdr:cNvSpPr txBox="1"/>
      </xdr:nvSpPr>
      <xdr:spPr>
        <a:xfrm>
          <a:off x="2641111" y="1008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45954</xdr:rowOff>
    </xdr:from>
    <xdr:to>
      <xdr:col>10</xdr:col>
      <xdr:colOff>165100</xdr:colOff>
      <xdr:row>58</xdr:row>
      <xdr:rowOff>147554</xdr:rowOff>
    </xdr:to>
    <xdr:sp macro="" textlink="">
      <xdr:nvSpPr>
        <xdr:cNvPr id="141" name="楕円 140"/>
        <xdr:cNvSpPr/>
      </xdr:nvSpPr>
      <xdr:spPr>
        <a:xfrm>
          <a:off x="1968500" y="999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138681</xdr:rowOff>
    </xdr:from>
    <xdr:ext cx="534377" cy="259045"/>
    <xdr:sp macro="" textlink="">
      <xdr:nvSpPr>
        <xdr:cNvPr id="142" name="テキスト ボックス 141"/>
        <xdr:cNvSpPr txBox="1"/>
      </xdr:nvSpPr>
      <xdr:spPr>
        <a:xfrm>
          <a:off x="1752111" y="1008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37499</xdr:rowOff>
    </xdr:from>
    <xdr:to>
      <xdr:col>6</xdr:col>
      <xdr:colOff>38100</xdr:colOff>
      <xdr:row>58</xdr:row>
      <xdr:rowOff>139099</xdr:rowOff>
    </xdr:to>
    <xdr:sp macro="" textlink="">
      <xdr:nvSpPr>
        <xdr:cNvPr id="143" name="楕円 142"/>
        <xdr:cNvSpPr/>
      </xdr:nvSpPr>
      <xdr:spPr>
        <a:xfrm>
          <a:off x="1079500" y="99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130226</xdr:rowOff>
    </xdr:from>
    <xdr:ext cx="534377" cy="259045"/>
    <xdr:sp macro="" textlink="">
      <xdr:nvSpPr>
        <xdr:cNvPr id="144" name="テキスト ボックス 143"/>
        <xdr:cNvSpPr txBox="1"/>
      </xdr:nvSpPr>
      <xdr:spPr>
        <a:xfrm>
          <a:off x="863111" y="100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111539</xdr:rowOff>
    </xdr:from>
    <xdr:to>
      <xdr:col>24</xdr:col>
      <xdr:colOff>63500</xdr:colOff>
      <xdr:row>77</xdr:row>
      <xdr:rowOff>135586</xdr:rowOff>
    </xdr:to>
    <xdr:cxnSp macro="">
      <xdr:nvCxnSpPr>
        <xdr:cNvPr id="176" name="直線コネクタ 175"/>
        <xdr:cNvCxnSpPr/>
      </xdr:nvCxnSpPr>
      <xdr:spPr>
        <a:xfrm flipV="1">
          <a:off x="3797300" y="13313189"/>
          <a:ext cx="838200" cy="2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135586</xdr:rowOff>
    </xdr:from>
    <xdr:to>
      <xdr:col>19</xdr:col>
      <xdr:colOff>177800</xdr:colOff>
      <xdr:row>78</xdr:row>
      <xdr:rowOff>12892</xdr:rowOff>
    </xdr:to>
    <xdr:cxnSp macro="">
      <xdr:nvCxnSpPr>
        <xdr:cNvPr id="179" name="直線コネクタ 178"/>
        <xdr:cNvCxnSpPr/>
      </xdr:nvCxnSpPr>
      <xdr:spPr>
        <a:xfrm flipV="1">
          <a:off x="2908300" y="13337236"/>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128716</xdr:rowOff>
    </xdr:from>
    <xdr:to>
      <xdr:col>15</xdr:col>
      <xdr:colOff>50800</xdr:colOff>
      <xdr:row>78</xdr:row>
      <xdr:rowOff>12892</xdr:rowOff>
    </xdr:to>
    <xdr:cxnSp macro="">
      <xdr:nvCxnSpPr>
        <xdr:cNvPr id="182" name="直線コネクタ 181"/>
        <xdr:cNvCxnSpPr/>
      </xdr:nvCxnSpPr>
      <xdr:spPr>
        <a:xfrm>
          <a:off x="2019300" y="13330366"/>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128716</xdr:rowOff>
    </xdr:from>
    <xdr:to>
      <xdr:col>10</xdr:col>
      <xdr:colOff>114300</xdr:colOff>
      <xdr:row>77</xdr:row>
      <xdr:rowOff>162604</xdr:rowOff>
    </xdr:to>
    <xdr:cxnSp macro="">
      <xdr:nvCxnSpPr>
        <xdr:cNvPr id="185" name="直線コネクタ 184"/>
        <xdr:cNvCxnSpPr/>
      </xdr:nvCxnSpPr>
      <xdr:spPr>
        <a:xfrm flipV="1">
          <a:off x="1130300" y="13330366"/>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60739</xdr:rowOff>
    </xdr:from>
    <xdr:to>
      <xdr:col>24</xdr:col>
      <xdr:colOff>114300</xdr:colOff>
      <xdr:row>77</xdr:row>
      <xdr:rowOff>162339</xdr:rowOff>
    </xdr:to>
    <xdr:sp macro="" textlink="">
      <xdr:nvSpPr>
        <xdr:cNvPr id="195" name="楕円 194"/>
        <xdr:cNvSpPr/>
      </xdr:nvSpPr>
      <xdr:spPr>
        <a:xfrm>
          <a:off x="4584700" y="132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39166</xdr:rowOff>
    </xdr:from>
    <xdr:ext cx="599010" cy="259045"/>
    <xdr:sp macro="" textlink="">
      <xdr:nvSpPr>
        <xdr:cNvPr id="196" name="民生費該当値テキスト"/>
        <xdr:cNvSpPr txBox="1"/>
      </xdr:nvSpPr>
      <xdr:spPr>
        <a:xfrm>
          <a:off x="4686300" y="132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84786</xdr:rowOff>
    </xdr:from>
    <xdr:to>
      <xdr:col>20</xdr:col>
      <xdr:colOff>38100</xdr:colOff>
      <xdr:row>78</xdr:row>
      <xdr:rowOff>14936</xdr:rowOff>
    </xdr:to>
    <xdr:sp macro="" textlink="">
      <xdr:nvSpPr>
        <xdr:cNvPr id="197" name="楕円 196"/>
        <xdr:cNvSpPr/>
      </xdr:nvSpPr>
      <xdr:spPr>
        <a:xfrm>
          <a:off x="37465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6063</xdr:rowOff>
    </xdr:from>
    <xdr:ext cx="599010" cy="259045"/>
    <xdr:sp macro="" textlink="">
      <xdr:nvSpPr>
        <xdr:cNvPr id="198" name="テキスト ボックス 197"/>
        <xdr:cNvSpPr txBox="1"/>
      </xdr:nvSpPr>
      <xdr:spPr>
        <a:xfrm>
          <a:off x="3497795" y="133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133542</xdr:rowOff>
    </xdr:from>
    <xdr:to>
      <xdr:col>15</xdr:col>
      <xdr:colOff>101600</xdr:colOff>
      <xdr:row>78</xdr:row>
      <xdr:rowOff>63692</xdr:rowOff>
    </xdr:to>
    <xdr:sp macro="" textlink="">
      <xdr:nvSpPr>
        <xdr:cNvPr id="199" name="楕円 198"/>
        <xdr:cNvSpPr/>
      </xdr:nvSpPr>
      <xdr:spPr>
        <a:xfrm>
          <a:off x="2857500" y="1333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54819</xdr:rowOff>
    </xdr:from>
    <xdr:ext cx="599010" cy="259045"/>
    <xdr:sp macro="" textlink="">
      <xdr:nvSpPr>
        <xdr:cNvPr id="200" name="テキスト ボックス 199"/>
        <xdr:cNvSpPr txBox="1"/>
      </xdr:nvSpPr>
      <xdr:spPr>
        <a:xfrm>
          <a:off x="2608795" y="1342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77916</xdr:rowOff>
    </xdr:from>
    <xdr:to>
      <xdr:col>10</xdr:col>
      <xdr:colOff>165100</xdr:colOff>
      <xdr:row>78</xdr:row>
      <xdr:rowOff>8066</xdr:rowOff>
    </xdr:to>
    <xdr:sp macro="" textlink="">
      <xdr:nvSpPr>
        <xdr:cNvPr id="201" name="楕円 200"/>
        <xdr:cNvSpPr/>
      </xdr:nvSpPr>
      <xdr:spPr>
        <a:xfrm>
          <a:off x="1968500" y="132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170643</xdr:rowOff>
    </xdr:from>
    <xdr:ext cx="599010" cy="259045"/>
    <xdr:sp macro="" textlink="">
      <xdr:nvSpPr>
        <xdr:cNvPr id="202" name="テキスト ボックス 201"/>
        <xdr:cNvSpPr txBox="1"/>
      </xdr:nvSpPr>
      <xdr:spPr>
        <a:xfrm>
          <a:off x="1719795" y="1337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111804</xdr:rowOff>
    </xdr:from>
    <xdr:to>
      <xdr:col>6</xdr:col>
      <xdr:colOff>38100</xdr:colOff>
      <xdr:row>78</xdr:row>
      <xdr:rowOff>41954</xdr:rowOff>
    </xdr:to>
    <xdr:sp macro="" textlink="">
      <xdr:nvSpPr>
        <xdr:cNvPr id="203" name="楕円 202"/>
        <xdr:cNvSpPr/>
      </xdr:nvSpPr>
      <xdr:spPr>
        <a:xfrm>
          <a:off x="1079500" y="133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33081</xdr:rowOff>
    </xdr:from>
    <xdr:ext cx="599010" cy="259045"/>
    <xdr:sp macro="" textlink="">
      <xdr:nvSpPr>
        <xdr:cNvPr id="204" name="テキスト ボックス 203"/>
        <xdr:cNvSpPr txBox="1"/>
      </xdr:nvSpPr>
      <xdr:spPr>
        <a:xfrm>
          <a:off x="830795" y="1340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2350</xdr:rowOff>
    </xdr:from>
    <xdr:to>
      <xdr:col>24</xdr:col>
      <xdr:colOff>63500</xdr:colOff>
      <xdr:row>98</xdr:row>
      <xdr:rowOff>7134</xdr:rowOff>
    </xdr:to>
    <xdr:cxnSp macro="">
      <xdr:nvCxnSpPr>
        <xdr:cNvPr id="233" name="直線コネクタ 232"/>
        <xdr:cNvCxnSpPr/>
      </xdr:nvCxnSpPr>
      <xdr:spPr>
        <a:xfrm flipV="1">
          <a:off x="3797300" y="16804450"/>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7134</xdr:rowOff>
    </xdr:from>
    <xdr:to>
      <xdr:col>19</xdr:col>
      <xdr:colOff>177800</xdr:colOff>
      <xdr:row>98</xdr:row>
      <xdr:rowOff>9931</xdr:rowOff>
    </xdr:to>
    <xdr:cxnSp macro="">
      <xdr:nvCxnSpPr>
        <xdr:cNvPr id="236" name="直線コネクタ 235"/>
        <xdr:cNvCxnSpPr/>
      </xdr:nvCxnSpPr>
      <xdr:spPr>
        <a:xfrm flipV="1">
          <a:off x="2908300" y="16809234"/>
          <a:ext cx="889000" cy="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9787</xdr:rowOff>
    </xdr:from>
    <xdr:to>
      <xdr:col>15</xdr:col>
      <xdr:colOff>50800</xdr:colOff>
      <xdr:row>98</xdr:row>
      <xdr:rowOff>9931</xdr:rowOff>
    </xdr:to>
    <xdr:cxnSp macro="">
      <xdr:nvCxnSpPr>
        <xdr:cNvPr id="239" name="直線コネクタ 238"/>
        <xdr:cNvCxnSpPr/>
      </xdr:nvCxnSpPr>
      <xdr:spPr>
        <a:xfrm>
          <a:off x="2019300" y="16811887"/>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9787</xdr:rowOff>
    </xdr:from>
    <xdr:to>
      <xdr:col>10</xdr:col>
      <xdr:colOff>114300</xdr:colOff>
      <xdr:row>98</xdr:row>
      <xdr:rowOff>18915</xdr:rowOff>
    </xdr:to>
    <xdr:cxnSp macro="">
      <xdr:nvCxnSpPr>
        <xdr:cNvPr id="242" name="直線コネクタ 241"/>
        <xdr:cNvCxnSpPr/>
      </xdr:nvCxnSpPr>
      <xdr:spPr>
        <a:xfrm flipV="1">
          <a:off x="1130300" y="1681188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123000</xdr:rowOff>
    </xdr:from>
    <xdr:to>
      <xdr:col>24</xdr:col>
      <xdr:colOff>114300</xdr:colOff>
      <xdr:row>98</xdr:row>
      <xdr:rowOff>53150</xdr:rowOff>
    </xdr:to>
    <xdr:sp macro="" textlink="">
      <xdr:nvSpPr>
        <xdr:cNvPr id="252" name="楕円 251"/>
        <xdr:cNvSpPr/>
      </xdr:nvSpPr>
      <xdr:spPr>
        <a:xfrm>
          <a:off x="4584700" y="167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37927</xdr:rowOff>
    </xdr:from>
    <xdr:ext cx="534377" cy="259045"/>
    <xdr:sp macro="" textlink="">
      <xdr:nvSpPr>
        <xdr:cNvPr id="253" name="衛生費該当値テキスト"/>
        <xdr:cNvSpPr txBox="1"/>
      </xdr:nvSpPr>
      <xdr:spPr>
        <a:xfrm>
          <a:off x="4686300" y="1666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127784</xdr:rowOff>
    </xdr:from>
    <xdr:to>
      <xdr:col>20</xdr:col>
      <xdr:colOff>38100</xdr:colOff>
      <xdr:row>98</xdr:row>
      <xdr:rowOff>57934</xdr:rowOff>
    </xdr:to>
    <xdr:sp macro="" textlink="">
      <xdr:nvSpPr>
        <xdr:cNvPr id="254" name="楕円 253"/>
        <xdr:cNvSpPr/>
      </xdr:nvSpPr>
      <xdr:spPr>
        <a:xfrm>
          <a:off x="3746500" y="167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49061</xdr:rowOff>
    </xdr:from>
    <xdr:ext cx="534377" cy="259045"/>
    <xdr:sp macro="" textlink="">
      <xdr:nvSpPr>
        <xdr:cNvPr id="255" name="テキスト ボックス 254"/>
        <xdr:cNvSpPr txBox="1"/>
      </xdr:nvSpPr>
      <xdr:spPr>
        <a:xfrm>
          <a:off x="3530111" y="168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130581</xdr:rowOff>
    </xdr:from>
    <xdr:to>
      <xdr:col>15</xdr:col>
      <xdr:colOff>101600</xdr:colOff>
      <xdr:row>98</xdr:row>
      <xdr:rowOff>60731</xdr:rowOff>
    </xdr:to>
    <xdr:sp macro="" textlink="">
      <xdr:nvSpPr>
        <xdr:cNvPr id="256" name="楕円 255"/>
        <xdr:cNvSpPr/>
      </xdr:nvSpPr>
      <xdr:spPr>
        <a:xfrm>
          <a:off x="2857500" y="167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51858</xdr:rowOff>
    </xdr:from>
    <xdr:ext cx="534377" cy="259045"/>
    <xdr:sp macro="" textlink="">
      <xdr:nvSpPr>
        <xdr:cNvPr id="257" name="テキスト ボックス 256"/>
        <xdr:cNvSpPr txBox="1"/>
      </xdr:nvSpPr>
      <xdr:spPr>
        <a:xfrm>
          <a:off x="2641111" y="168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130437</xdr:rowOff>
    </xdr:from>
    <xdr:to>
      <xdr:col>10</xdr:col>
      <xdr:colOff>165100</xdr:colOff>
      <xdr:row>98</xdr:row>
      <xdr:rowOff>60587</xdr:rowOff>
    </xdr:to>
    <xdr:sp macro="" textlink="">
      <xdr:nvSpPr>
        <xdr:cNvPr id="258" name="楕円 257"/>
        <xdr:cNvSpPr/>
      </xdr:nvSpPr>
      <xdr:spPr>
        <a:xfrm>
          <a:off x="1968500" y="167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51714</xdr:rowOff>
    </xdr:from>
    <xdr:ext cx="534377" cy="259045"/>
    <xdr:sp macro="" textlink="">
      <xdr:nvSpPr>
        <xdr:cNvPr id="259" name="テキスト ボックス 258"/>
        <xdr:cNvSpPr txBox="1"/>
      </xdr:nvSpPr>
      <xdr:spPr>
        <a:xfrm>
          <a:off x="1752111" y="168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139565</xdr:rowOff>
    </xdr:from>
    <xdr:to>
      <xdr:col>6</xdr:col>
      <xdr:colOff>38100</xdr:colOff>
      <xdr:row>98</xdr:row>
      <xdr:rowOff>69715</xdr:rowOff>
    </xdr:to>
    <xdr:sp macro="" textlink="">
      <xdr:nvSpPr>
        <xdr:cNvPr id="260" name="楕円 259"/>
        <xdr:cNvSpPr/>
      </xdr:nvSpPr>
      <xdr:spPr>
        <a:xfrm>
          <a:off x="1079500" y="1677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60842</xdr:rowOff>
    </xdr:from>
    <xdr:ext cx="534377" cy="259045"/>
    <xdr:sp macro="" textlink="">
      <xdr:nvSpPr>
        <xdr:cNvPr id="261" name="テキスト ボックス 260"/>
        <xdr:cNvSpPr txBox="1"/>
      </xdr:nvSpPr>
      <xdr:spPr>
        <a:xfrm>
          <a:off x="863111" y="1686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21228</xdr:rowOff>
    </xdr:from>
    <xdr:to>
      <xdr:col>55</xdr:col>
      <xdr:colOff>0</xdr:colOff>
      <xdr:row>38</xdr:row>
      <xdr:rowOff>21286</xdr:rowOff>
    </xdr:to>
    <xdr:cxnSp macro="">
      <xdr:nvCxnSpPr>
        <xdr:cNvPr id="286" name="直線コネクタ 285"/>
        <xdr:cNvCxnSpPr/>
      </xdr:nvCxnSpPr>
      <xdr:spPr>
        <a:xfrm>
          <a:off x="9639300" y="6536328"/>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21228</xdr:rowOff>
    </xdr:from>
    <xdr:to>
      <xdr:col>50</xdr:col>
      <xdr:colOff>114300</xdr:colOff>
      <xdr:row>38</xdr:row>
      <xdr:rowOff>21286</xdr:rowOff>
    </xdr:to>
    <xdr:cxnSp macro="">
      <xdr:nvCxnSpPr>
        <xdr:cNvPr id="289" name="直線コネクタ 288"/>
        <xdr:cNvCxnSpPr/>
      </xdr:nvCxnSpPr>
      <xdr:spPr>
        <a:xfrm flipV="1">
          <a:off x="8750300" y="653632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21113</xdr:rowOff>
    </xdr:from>
    <xdr:to>
      <xdr:col>45</xdr:col>
      <xdr:colOff>177800</xdr:colOff>
      <xdr:row>38</xdr:row>
      <xdr:rowOff>21286</xdr:rowOff>
    </xdr:to>
    <xdr:cxnSp macro="">
      <xdr:nvCxnSpPr>
        <xdr:cNvPr id="292" name="直線コネクタ 291"/>
        <xdr:cNvCxnSpPr/>
      </xdr:nvCxnSpPr>
      <xdr:spPr>
        <a:xfrm>
          <a:off x="7861300" y="6536213"/>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21113</xdr:rowOff>
    </xdr:from>
    <xdr:to>
      <xdr:col>41</xdr:col>
      <xdr:colOff>50800</xdr:colOff>
      <xdr:row>38</xdr:row>
      <xdr:rowOff>21171</xdr:rowOff>
    </xdr:to>
    <xdr:cxnSp macro="">
      <xdr:nvCxnSpPr>
        <xdr:cNvPr id="295" name="直線コネクタ 294"/>
        <xdr:cNvCxnSpPr/>
      </xdr:nvCxnSpPr>
      <xdr:spPr>
        <a:xfrm flipV="1">
          <a:off x="6972300" y="65362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305" name="楕円 304"/>
        <xdr:cNvSpPr/>
      </xdr:nvSpPr>
      <xdr:spPr>
        <a:xfrm>
          <a:off x="104267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56862</xdr:rowOff>
    </xdr:from>
    <xdr:ext cx="313932" cy="259045"/>
    <xdr:sp macro="" textlink="">
      <xdr:nvSpPr>
        <xdr:cNvPr id="306" name="労働費該当値テキスト"/>
        <xdr:cNvSpPr txBox="1"/>
      </xdr:nvSpPr>
      <xdr:spPr>
        <a:xfrm>
          <a:off x="10528300" y="6400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141878</xdr:rowOff>
    </xdr:from>
    <xdr:to>
      <xdr:col>50</xdr:col>
      <xdr:colOff>165100</xdr:colOff>
      <xdr:row>38</xdr:row>
      <xdr:rowOff>72028</xdr:rowOff>
    </xdr:to>
    <xdr:sp macro="" textlink="">
      <xdr:nvSpPr>
        <xdr:cNvPr id="307" name="楕円 306"/>
        <xdr:cNvSpPr/>
      </xdr:nvSpPr>
      <xdr:spPr>
        <a:xfrm>
          <a:off x="9588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63155</xdr:rowOff>
    </xdr:from>
    <xdr:ext cx="313932" cy="259045"/>
    <xdr:sp macro="" textlink="">
      <xdr:nvSpPr>
        <xdr:cNvPr id="308" name="テキスト ボックス 307"/>
        <xdr:cNvSpPr txBox="1"/>
      </xdr:nvSpPr>
      <xdr:spPr>
        <a:xfrm>
          <a:off x="9482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141935</xdr:rowOff>
    </xdr:from>
    <xdr:to>
      <xdr:col>46</xdr:col>
      <xdr:colOff>38100</xdr:colOff>
      <xdr:row>38</xdr:row>
      <xdr:rowOff>72086</xdr:rowOff>
    </xdr:to>
    <xdr:sp macro="" textlink="">
      <xdr:nvSpPr>
        <xdr:cNvPr id="309" name="楕円 308"/>
        <xdr:cNvSpPr/>
      </xdr:nvSpPr>
      <xdr:spPr>
        <a:xfrm>
          <a:off x="8699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63213</xdr:rowOff>
    </xdr:from>
    <xdr:ext cx="313932" cy="259045"/>
    <xdr:sp macro="" textlink="">
      <xdr:nvSpPr>
        <xdr:cNvPr id="310" name="テキスト ボックス 309"/>
        <xdr:cNvSpPr txBox="1"/>
      </xdr:nvSpPr>
      <xdr:spPr>
        <a:xfrm>
          <a:off x="8593333" y="6578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141764</xdr:rowOff>
    </xdr:from>
    <xdr:to>
      <xdr:col>41</xdr:col>
      <xdr:colOff>101600</xdr:colOff>
      <xdr:row>38</xdr:row>
      <xdr:rowOff>71913</xdr:rowOff>
    </xdr:to>
    <xdr:sp macro="" textlink="">
      <xdr:nvSpPr>
        <xdr:cNvPr id="311" name="楕円 310"/>
        <xdr:cNvSpPr/>
      </xdr:nvSpPr>
      <xdr:spPr>
        <a:xfrm>
          <a:off x="7810500" y="64854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63040</xdr:rowOff>
    </xdr:from>
    <xdr:ext cx="313932" cy="259045"/>
    <xdr:sp macro="" textlink="">
      <xdr:nvSpPr>
        <xdr:cNvPr id="312" name="テキスト ボックス 311"/>
        <xdr:cNvSpPr txBox="1"/>
      </xdr:nvSpPr>
      <xdr:spPr>
        <a:xfrm>
          <a:off x="7704333" y="657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141821</xdr:rowOff>
    </xdr:from>
    <xdr:to>
      <xdr:col>36</xdr:col>
      <xdr:colOff>165100</xdr:colOff>
      <xdr:row>38</xdr:row>
      <xdr:rowOff>71971</xdr:rowOff>
    </xdr:to>
    <xdr:sp macro="" textlink="">
      <xdr:nvSpPr>
        <xdr:cNvPr id="313" name="楕円 312"/>
        <xdr:cNvSpPr/>
      </xdr:nvSpPr>
      <xdr:spPr>
        <a:xfrm>
          <a:off x="6921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63098</xdr:rowOff>
    </xdr:from>
    <xdr:ext cx="313932" cy="259045"/>
    <xdr:sp macro="" textlink="">
      <xdr:nvSpPr>
        <xdr:cNvPr id="314" name="テキスト ボックス 313"/>
        <xdr:cNvSpPr txBox="1"/>
      </xdr:nvSpPr>
      <xdr:spPr>
        <a:xfrm>
          <a:off x="6815333" y="65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128206</xdr:rowOff>
    </xdr:from>
    <xdr:to>
      <xdr:col>55</xdr:col>
      <xdr:colOff>0</xdr:colOff>
      <xdr:row>58</xdr:row>
      <xdr:rowOff>128590</xdr:rowOff>
    </xdr:to>
    <xdr:cxnSp macro="">
      <xdr:nvCxnSpPr>
        <xdr:cNvPr id="341" name="直線コネクタ 340"/>
        <xdr:cNvCxnSpPr/>
      </xdr:nvCxnSpPr>
      <xdr:spPr>
        <a:xfrm flipV="1">
          <a:off x="9639300" y="10072306"/>
          <a:ext cx="8382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128590</xdr:rowOff>
    </xdr:from>
    <xdr:to>
      <xdr:col>50</xdr:col>
      <xdr:colOff>114300</xdr:colOff>
      <xdr:row>58</xdr:row>
      <xdr:rowOff>129449</xdr:rowOff>
    </xdr:to>
    <xdr:cxnSp macro="">
      <xdr:nvCxnSpPr>
        <xdr:cNvPr id="344" name="直線コネクタ 343"/>
        <xdr:cNvCxnSpPr/>
      </xdr:nvCxnSpPr>
      <xdr:spPr>
        <a:xfrm flipV="1">
          <a:off x="8750300" y="10072690"/>
          <a:ext cx="889000" cy="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128105</xdr:rowOff>
    </xdr:from>
    <xdr:to>
      <xdr:col>45</xdr:col>
      <xdr:colOff>177800</xdr:colOff>
      <xdr:row>58</xdr:row>
      <xdr:rowOff>129449</xdr:rowOff>
    </xdr:to>
    <xdr:cxnSp macro="">
      <xdr:nvCxnSpPr>
        <xdr:cNvPr id="347" name="直線コネクタ 346"/>
        <xdr:cNvCxnSpPr/>
      </xdr:nvCxnSpPr>
      <xdr:spPr>
        <a:xfrm>
          <a:off x="7861300" y="10072205"/>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127996</xdr:rowOff>
    </xdr:from>
    <xdr:to>
      <xdr:col>41</xdr:col>
      <xdr:colOff>50800</xdr:colOff>
      <xdr:row>58</xdr:row>
      <xdr:rowOff>128105</xdr:rowOff>
    </xdr:to>
    <xdr:cxnSp macro="">
      <xdr:nvCxnSpPr>
        <xdr:cNvPr id="350" name="直線コネクタ 349"/>
        <xdr:cNvCxnSpPr/>
      </xdr:nvCxnSpPr>
      <xdr:spPr>
        <a:xfrm>
          <a:off x="6972300" y="10072096"/>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77406</xdr:rowOff>
    </xdr:from>
    <xdr:to>
      <xdr:col>55</xdr:col>
      <xdr:colOff>50800</xdr:colOff>
      <xdr:row>59</xdr:row>
      <xdr:rowOff>7556</xdr:rowOff>
    </xdr:to>
    <xdr:sp macro="" textlink="">
      <xdr:nvSpPr>
        <xdr:cNvPr id="360" name="楕円 359"/>
        <xdr:cNvSpPr/>
      </xdr:nvSpPr>
      <xdr:spPr>
        <a:xfrm>
          <a:off x="10426700" y="100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163783</xdr:rowOff>
    </xdr:from>
    <xdr:ext cx="469744" cy="259045"/>
    <xdr:sp macro="" textlink="">
      <xdr:nvSpPr>
        <xdr:cNvPr id="361" name="農林水産業費該当値テキスト"/>
        <xdr:cNvSpPr txBox="1"/>
      </xdr:nvSpPr>
      <xdr:spPr>
        <a:xfrm>
          <a:off x="10528300" y="993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77790</xdr:rowOff>
    </xdr:from>
    <xdr:to>
      <xdr:col>50</xdr:col>
      <xdr:colOff>165100</xdr:colOff>
      <xdr:row>59</xdr:row>
      <xdr:rowOff>7940</xdr:rowOff>
    </xdr:to>
    <xdr:sp macro="" textlink="">
      <xdr:nvSpPr>
        <xdr:cNvPr id="362" name="楕円 361"/>
        <xdr:cNvSpPr/>
      </xdr:nvSpPr>
      <xdr:spPr>
        <a:xfrm>
          <a:off x="9588500" y="100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170517</xdr:rowOff>
    </xdr:from>
    <xdr:ext cx="469744" cy="259045"/>
    <xdr:sp macro="" textlink="">
      <xdr:nvSpPr>
        <xdr:cNvPr id="363" name="テキスト ボックス 362"/>
        <xdr:cNvSpPr txBox="1"/>
      </xdr:nvSpPr>
      <xdr:spPr>
        <a:xfrm>
          <a:off x="9404428" y="1011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78649</xdr:rowOff>
    </xdr:from>
    <xdr:to>
      <xdr:col>46</xdr:col>
      <xdr:colOff>38100</xdr:colOff>
      <xdr:row>59</xdr:row>
      <xdr:rowOff>8799</xdr:rowOff>
    </xdr:to>
    <xdr:sp macro="" textlink="">
      <xdr:nvSpPr>
        <xdr:cNvPr id="364" name="楕円 363"/>
        <xdr:cNvSpPr/>
      </xdr:nvSpPr>
      <xdr:spPr>
        <a:xfrm>
          <a:off x="8699500" y="100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171376</xdr:rowOff>
    </xdr:from>
    <xdr:ext cx="469744" cy="259045"/>
    <xdr:sp macro="" textlink="">
      <xdr:nvSpPr>
        <xdr:cNvPr id="365" name="テキスト ボックス 364"/>
        <xdr:cNvSpPr txBox="1"/>
      </xdr:nvSpPr>
      <xdr:spPr>
        <a:xfrm>
          <a:off x="8515428" y="1011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77305</xdr:rowOff>
    </xdr:from>
    <xdr:to>
      <xdr:col>41</xdr:col>
      <xdr:colOff>101600</xdr:colOff>
      <xdr:row>59</xdr:row>
      <xdr:rowOff>7455</xdr:rowOff>
    </xdr:to>
    <xdr:sp macro="" textlink="">
      <xdr:nvSpPr>
        <xdr:cNvPr id="366" name="楕円 365"/>
        <xdr:cNvSpPr/>
      </xdr:nvSpPr>
      <xdr:spPr>
        <a:xfrm>
          <a:off x="7810500" y="100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170032</xdr:rowOff>
    </xdr:from>
    <xdr:ext cx="469744" cy="259045"/>
    <xdr:sp macro="" textlink="">
      <xdr:nvSpPr>
        <xdr:cNvPr id="367" name="テキスト ボックス 366"/>
        <xdr:cNvSpPr txBox="1"/>
      </xdr:nvSpPr>
      <xdr:spPr>
        <a:xfrm>
          <a:off x="7626428" y="101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77196</xdr:rowOff>
    </xdr:from>
    <xdr:to>
      <xdr:col>36</xdr:col>
      <xdr:colOff>165100</xdr:colOff>
      <xdr:row>59</xdr:row>
      <xdr:rowOff>7346</xdr:rowOff>
    </xdr:to>
    <xdr:sp macro="" textlink="">
      <xdr:nvSpPr>
        <xdr:cNvPr id="368" name="楕円 367"/>
        <xdr:cNvSpPr/>
      </xdr:nvSpPr>
      <xdr:spPr>
        <a:xfrm>
          <a:off x="6921500" y="100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169923</xdr:rowOff>
    </xdr:from>
    <xdr:ext cx="469744" cy="259045"/>
    <xdr:sp macro="" textlink="">
      <xdr:nvSpPr>
        <xdr:cNvPr id="369" name="テキスト ボックス 368"/>
        <xdr:cNvSpPr txBox="1"/>
      </xdr:nvSpPr>
      <xdr:spPr>
        <a:xfrm>
          <a:off x="6737428" y="101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123423</xdr:rowOff>
    </xdr:from>
    <xdr:to>
      <xdr:col>55</xdr:col>
      <xdr:colOff>0</xdr:colOff>
      <xdr:row>78</xdr:row>
      <xdr:rowOff>42957</xdr:rowOff>
    </xdr:to>
    <xdr:cxnSp macro="">
      <xdr:nvCxnSpPr>
        <xdr:cNvPr id="396" name="直線コネクタ 395"/>
        <xdr:cNvCxnSpPr/>
      </xdr:nvCxnSpPr>
      <xdr:spPr>
        <a:xfrm flipV="1">
          <a:off x="9639300" y="13325073"/>
          <a:ext cx="8382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17948</xdr:rowOff>
    </xdr:from>
    <xdr:to>
      <xdr:col>50</xdr:col>
      <xdr:colOff>114300</xdr:colOff>
      <xdr:row>78</xdr:row>
      <xdr:rowOff>42957</xdr:rowOff>
    </xdr:to>
    <xdr:cxnSp macro="">
      <xdr:nvCxnSpPr>
        <xdr:cNvPr id="399" name="直線コネクタ 398"/>
        <xdr:cNvCxnSpPr/>
      </xdr:nvCxnSpPr>
      <xdr:spPr>
        <a:xfrm>
          <a:off x="8750300" y="13391048"/>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17948</xdr:rowOff>
    </xdr:from>
    <xdr:to>
      <xdr:col>45</xdr:col>
      <xdr:colOff>177800</xdr:colOff>
      <xdr:row>78</xdr:row>
      <xdr:rowOff>29812</xdr:rowOff>
    </xdr:to>
    <xdr:cxnSp macro="">
      <xdr:nvCxnSpPr>
        <xdr:cNvPr id="402" name="直線コネクタ 401"/>
        <xdr:cNvCxnSpPr/>
      </xdr:nvCxnSpPr>
      <xdr:spPr>
        <a:xfrm flipV="1">
          <a:off x="7861300" y="13391048"/>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29812</xdr:rowOff>
    </xdr:from>
    <xdr:to>
      <xdr:col>41</xdr:col>
      <xdr:colOff>50800</xdr:colOff>
      <xdr:row>78</xdr:row>
      <xdr:rowOff>45974</xdr:rowOff>
    </xdr:to>
    <xdr:cxnSp macro="">
      <xdr:nvCxnSpPr>
        <xdr:cNvPr id="405" name="直線コネクタ 404"/>
        <xdr:cNvCxnSpPr/>
      </xdr:nvCxnSpPr>
      <xdr:spPr>
        <a:xfrm flipV="1">
          <a:off x="6972300" y="1340291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72623</xdr:rowOff>
    </xdr:from>
    <xdr:to>
      <xdr:col>55</xdr:col>
      <xdr:colOff>50800</xdr:colOff>
      <xdr:row>78</xdr:row>
      <xdr:rowOff>2773</xdr:rowOff>
    </xdr:to>
    <xdr:sp macro="" textlink="">
      <xdr:nvSpPr>
        <xdr:cNvPr id="415" name="楕円 414"/>
        <xdr:cNvSpPr/>
      </xdr:nvSpPr>
      <xdr:spPr>
        <a:xfrm>
          <a:off x="10426700" y="132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51050</xdr:rowOff>
    </xdr:from>
    <xdr:ext cx="469744" cy="259045"/>
    <xdr:sp macro="" textlink="">
      <xdr:nvSpPr>
        <xdr:cNvPr id="416" name="商工費該当値テキスト"/>
        <xdr:cNvSpPr txBox="1"/>
      </xdr:nvSpPr>
      <xdr:spPr>
        <a:xfrm>
          <a:off x="10528300" y="1325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163607</xdr:rowOff>
    </xdr:from>
    <xdr:to>
      <xdr:col>50</xdr:col>
      <xdr:colOff>165100</xdr:colOff>
      <xdr:row>78</xdr:row>
      <xdr:rowOff>93757</xdr:rowOff>
    </xdr:to>
    <xdr:sp macro="" textlink="">
      <xdr:nvSpPr>
        <xdr:cNvPr id="417" name="楕円 416"/>
        <xdr:cNvSpPr/>
      </xdr:nvSpPr>
      <xdr:spPr>
        <a:xfrm>
          <a:off x="9588500" y="133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84884</xdr:rowOff>
    </xdr:from>
    <xdr:ext cx="469744" cy="259045"/>
    <xdr:sp macro="" textlink="">
      <xdr:nvSpPr>
        <xdr:cNvPr id="418" name="テキスト ボックス 417"/>
        <xdr:cNvSpPr txBox="1"/>
      </xdr:nvSpPr>
      <xdr:spPr>
        <a:xfrm>
          <a:off x="9404428" y="134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138598</xdr:rowOff>
    </xdr:from>
    <xdr:to>
      <xdr:col>46</xdr:col>
      <xdr:colOff>38100</xdr:colOff>
      <xdr:row>78</xdr:row>
      <xdr:rowOff>68748</xdr:rowOff>
    </xdr:to>
    <xdr:sp macro="" textlink="">
      <xdr:nvSpPr>
        <xdr:cNvPr id="419" name="楕円 418"/>
        <xdr:cNvSpPr/>
      </xdr:nvSpPr>
      <xdr:spPr>
        <a:xfrm>
          <a:off x="8699500" y="133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59875</xdr:rowOff>
    </xdr:from>
    <xdr:ext cx="469744" cy="259045"/>
    <xdr:sp macro="" textlink="">
      <xdr:nvSpPr>
        <xdr:cNvPr id="420" name="テキスト ボックス 419"/>
        <xdr:cNvSpPr txBox="1"/>
      </xdr:nvSpPr>
      <xdr:spPr>
        <a:xfrm>
          <a:off x="8515428" y="134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150462</xdr:rowOff>
    </xdr:from>
    <xdr:to>
      <xdr:col>41</xdr:col>
      <xdr:colOff>101600</xdr:colOff>
      <xdr:row>78</xdr:row>
      <xdr:rowOff>80612</xdr:rowOff>
    </xdr:to>
    <xdr:sp macro="" textlink="">
      <xdr:nvSpPr>
        <xdr:cNvPr id="421" name="楕円 420"/>
        <xdr:cNvSpPr/>
      </xdr:nvSpPr>
      <xdr:spPr>
        <a:xfrm>
          <a:off x="7810500" y="133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71739</xdr:rowOff>
    </xdr:from>
    <xdr:ext cx="469744" cy="259045"/>
    <xdr:sp macro="" textlink="">
      <xdr:nvSpPr>
        <xdr:cNvPr id="422" name="テキスト ボックス 421"/>
        <xdr:cNvSpPr txBox="1"/>
      </xdr:nvSpPr>
      <xdr:spPr>
        <a:xfrm>
          <a:off x="7626428" y="1344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166624</xdr:rowOff>
    </xdr:from>
    <xdr:to>
      <xdr:col>36</xdr:col>
      <xdr:colOff>165100</xdr:colOff>
      <xdr:row>78</xdr:row>
      <xdr:rowOff>96774</xdr:rowOff>
    </xdr:to>
    <xdr:sp macro="" textlink="">
      <xdr:nvSpPr>
        <xdr:cNvPr id="423" name="楕円 422"/>
        <xdr:cNvSpPr/>
      </xdr:nvSpPr>
      <xdr:spPr>
        <a:xfrm>
          <a:off x="6921500" y="133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87901</xdr:rowOff>
    </xdr:from>
    <xdr:ext cx="469744" cy="259045"/>
    <xdr:sp macro="" textlink="">
      <xdr:nvSpPr>
        <xdr:cNvPr id="424" name="テキスト ボックス 423"/>
        <xdr:cNvSpPr txBox="1"/>
      </xdr:nvSpPr>
      <xdr:spPr>
        <a:xfrm>
          <a:off x="6737428" y="134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142001</xdr:rowOff>
    </xdr:from>
    <xdr:to>
      <xdr:col>55</xdr:col>
      <xdr:colOff>0</xdr:colOff>
      <xdr:row>98</xdr:row>
      <xdr:rowOff>23027</xdr:rowOff>
    </xdr:to>
    <xdr:cxnSp macro="">
      <xdr:nvCxnSpPr>
        <xdr:cNvPr id="453" name="直線コネクタ 452"/>
        <xdr:cNvCxnSpPr/>
      </xdr:nvCxnSpPr>
      <xdr:spPr>
        <a:xfrm>
          <a:off x="9639300" y="16772651"/>
          <a:ext cx="838200" cy="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142001</xdr:rowOff>
    </xdr:from>
    <xdr:to>
      <xdr:col>50</xdr:col>
      <xdr:colOff>114300</xdr:colOff>
      <xdr:row>97</xdr:row>
      <xdr:rowOff>146151</xdr:rowOff>
    </xdr:to>
    <xdr:cxnSp macro="">
      <xdr:nvCxnSpPr>
        <xdr:cNvPr id="456" name="直線コネクタ 455"/>
        <xdr:cNvCxnSpPr/>
      </xdr:nvCxnSpPr>
      <xdr:spPr>
        <a:xfrm flipV="1">
          <a:off x="8750300" y="16772651"/>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146151</xdr:rowOff>
    </xdr:from>
    <xdr:to>
      <xdr:col>45</xdr:col>
      <xdr:colOff>177800</xdr:colOff>
      <xdr:row>97</xdr:row>
      <xdr:rowOff>164007</xdr:rowOff>
    </xdr:to>
    <xdr:cxnSp macro="">
      <xdr:nvCxnSpPr>
        <xdr:cNvPr id="459" name="直線コネクタ 458"/>
        <xdr:cNvCxnSpPr/>
      </xdr:nvCxnSpPr>
      <xdr:spPr>
        <a:xfrm flipV="1">
          <a:off x="7861300" y="16776801"/>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138302</xdr:rowOff>
    </xdr:from>
    <xdr:to>
      <xdr:col>41</xdr:col>
      <xdr:colOff>50800</xdr:colOff>
      <xdr:row>97</xdr:row>
      <xdr:rowOff>164007</xdr:rowOff>
    </xdr:to>
    <xdr:cxnSp macro="">
      <xdr:nvCxnSpPr>
        <xdr:cNvPr id="462" name="直線コネクタ 461"/>
        <xdr:cNvCxnSpPr/>
      </xdr:nvCxnSpPr>
      <xdr:spPr>
        <a:xfrm>
          <a:off x="6972300" y="16768952"/>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143677</xdr:rowOff>
    </xdr:from>
    <xdr:to>
      <xdr:col>55</xdr:col>
      <xdr:colOff>50800</xdr:colOff>
      <xdr:row>98</xdr:row>
      <xdr:rowOff>73827</xdr:rowOff>
    </xdr:to>
    <xdr:sp macro="" textlink="">
      <xdr:nvSpPr>
        <xdr:cNvPr id="472" name="楕円 471"/>
        <xdr:cNvSpPr/>
      </xdr:nvSpPr>
      <xdr:spPr>
        <a:xfrm>
          <a:off x="10426700" y="1677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103054</xdr:rowOff>
    </xdr:from>
    <xdr:ext cx="534377" cy="259045"/>
    <xdr:sp macro="" textlink="">
      <xdr:nvSpPr>
        <xdr:cNvPr id="473" name="土木費該当値テキスト"/>
        <xdr:cNvSpPr txBox="1"/>
      </xdr:nvSpPr>
      <xdr:spPr>
        <a:xfrm>
          <a:off x="10528300" y="165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91201</xdr:rowOff>
    </xdr:from>
    <xdr:to>
      <xdr:col>50</xdr:col>
      <xdr:colOff>165100</xdr:colOff>
      <xdr:row>98</xdr:row>
      <xdr:rowOff>21351</xdr:rowOff>
    </xdr:to>
    <xdr:sp macro="" textlink="">
      <xdr:nvSpPr>
        <xdr:cNvPr id="474" name="楕円 473"/>
        <xdr:cNvSpPr/>
      </xdr:nvSpPr>
      <xdr:spPr>
        <a:xfrm>
          <a:off x="9588500" y="167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37878</xdr:rowOff>
    </xdr:from>
    <xdr:ext cx="534377" cy="259045"/>
    <xdr:sp macro="" textlink="">
      <xdr:nvSpPr>
        <xdr:cNvPr id="475" name="テキスト ボックス 474"/>
        <xdr:cNvSpPr txBox="1"/>
      </xdr:nvSpPr>
      <xdr:spPr>
        <a:xfrm>
          <a:off x="9372111" y="164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95351</xdr:rowOff>
    </xdr:from>
    <xdr:to>
      <xdr:col>46</xdr:col>
      <xdr:colOff>38100</xdr:colOff>
      <xdr:row>98</xdr:row>
      <xdr:rowOff>25501</xdr:rowOff>
    </xdr:to>
    <xdr:sp macro="" textlink="">
      <xdr:nvSpPr>
        <xdr:cNvPr id="476" name="楕円 475"/>
        <xdr:cNvSpPr/>
      </xdr:nvSpPr>
      <xdr:spPr>
        <a:xfrm>
          <a:off x="8699500" y="167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42028</xdr:rowOff>
    </xdr:from>
    <xdr:ext cx="534377" cy="259045"/>
    <xdr:sp macro="" textlink="">
      <xdr:nvSpPr>
        <xdr:cNvPr id="477" name="テキスト ボックス 476"/>
        <xdr:cNvSpPr txBox="1"/>
      </xdr:nvSpPr>
      <xdr:spPr>
        <a:xfrm>
          <a:off x="8483111" y="1650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113207</xdr:rowOff>
    </xdr:from>
    <xdr:to>
      <xdr:col>41</xdr:col>
      <xdr:colOff>101600</xdr:colOff>
      <xdr:row>98</xdr:row>
      <xdr:rowOff>43357</xdr:rowOff>
    </xdr:to>
    <xdr:sp macro="" textlink="">
      <xdr:nvSpPr>
        <xdr:cNvPr id="478" name="楕円 477"/>
        <xdr:cNvSpPr/>
      </xdr:nvSpPr>
      <xdr:spPr>
        <a:xfrm>
          <a:off x="7810500" y="1674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59884</xdr:rowOff>
    </xdr:from>
    <xdr:ext cx="534377" cy="259045"/>
    <xdr:sp macro="" textlink="">
      <xdr:nvSpPr>
        <xdr:cNvPr id="479" name="テキスト ボックス 478"/>
        <xdr:cNvSpPr txBox="1"/>
      </xdr:nvSpPr>
      <xdr:spPr>
        <a:xfrm>
          <a:off x="7594111" y="165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87502</xdr:rowOff>
    </xdr:from>
    <xdr:to>
      <xdr:col>36</xdr:col>
      <xdr:colOff>165100</xdr:colOff>
      <xdr:row>98</xdr:row>
      <xdr:rowOff>17652</xdr:rowOff>
    </xdr:to>
    <xdr:sp macro="" textlink="">
      <xdr:nvSpPr>
        <xdr:cNvPr id="480" name="楕円 479"/>
        <xdr:cNvSpPr/>
      </xdr:nvSpPr>
      <xdr:spPr>
        <a:xfrm>
          <a:off x="6921500" y="167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34179</xdr:rowOff>
    </xdr:from>
    <xdr:ext cx="534377" cy="259045"/>
    <xdr:sp macro="" textlink="">
      <xdr:nvSpPr>
        <xdr:cNvPr id="481" name="テキスト ボックス 480"/>
        <xdr:cNvSpPr txBox="1"/>
      </xdr:nvSpPr>
      <xdr:spPr>
        <a:xfrm>
          <a:off x="6705111" y="1649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110348</xdr:rowOff>
    </xdr:from>
    <xdr:to>
      <xdr:col>85</xdr:col>
      <xdr:colOff>127000</xdr:colOff>
      <xdr:row>38</xdr:row>
      <xdr:rowOff>115971</xdr:rowOff>
    </xdr:to>
    <xdr:cxnSp macro="">
      <xdr:nvCxnSpPr>
        <xdr:cNvPr id="509" name="直線コネクタ 508"/>
        <xdr:cNvCxnSpPr/>
      </xdr:nvCxnSpPr>
      <xdr:spPr>
        <a:xfrm>
          <a:off x="15481300" y="6625448"/>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110348</xdr:rowOff>
    </xdr:from>
    <xdr:to>
      <xdr:col>81</xdr:col>
      <xdr:colOff>50800</xdr:colOff>
      <xdr:row>38</xdr:row>
      <xdr:rowOff>131150</xdr:rowOff>
    </xdr:to>
    <xdr:cxnSp macro="">
      <xdr:nvCxnSpPr>
        <xdr:cNvPr id="512" name="直線コネクタ 511"/>
        <xdr:cNvCxnSpPr/>
      </xdr:nvCxnSpPr>
      <xdr:spPr>
        <a:xfrm flipV="1">
          <a:off x="14592300" y="6625448"/>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131150</xdr:rowOff>
    </xdr:from>
    <xdr:to>
      <xdr:col>76</xdr:col>
      <xdr:colOff>114300</xdr:colOff>
      <xdr:row>38</xdr:row>
      <xdr:rowOff>150536</xdr:rowOff>
    </xdr:to>
    <xdr:cxnSp macro="">
      <xdr:nvCxnSpPr>
        <xdr:cNvPr id="515" name="直線コネクタ 514"/>
        <xdr:cNvCxnSpPr/>
      </xdr:nvCxnSpPr>
      <xdr:spPr>
        <a:xfrm flipV="1">
          <a:off x="13703300" y="6646250"/>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114920</xdr:rowOff>
    </xdr:from>
    <xdr:to>
      <xdr:col>71</xdr:col>
      <xdr:colOff>177800</xdr:colOff>
      <xdr:row>38</xdr:row>
      <xdr:rowOff>150536</xdr:rowOff>
    </xdr:to>
    <xdr:cxnSp macro="">
      <xdr:nvCxnSpPr>
        <xdr:cNvPr id="518" name="直線コネクタ 517"/>
        <xdr:cNvCxnSpPr/>
      </xdr:nvCxnSpPr>
      <xdr:spPr>
        <a:xfrm>
          <a:off x="12814300" y="6630020"/>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65171</xdr:rowOff>
    </xdr:from>
    <xdr:to>
      <xdr:col>85</xdr:col>
      <xdr:colOff>177800</xdr:colOff>
      <xdr:row>38</xdr:row>
      <xdr:rowOff>166771</xdr:rowOff>
    </xdr:to>
    <xdr:sp macro="" textlink="">
      <xdr:nvSpPr>
        <xdr:cNvPr id="528" name="楕円 527"/>
        <xdr:cNvSpPr/>
      </xdr:nvSpPr>
      <xdr:spPr>
        <a:xfrm>
          <a:off x="162687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151548</xdr:rowOff>
    </xdr:from>
    <xdr:ext cx="534377" cy="259045"/>
    <xdr:sp macro="" textlink="">
      <xdr:nvSpPr>
        <xdr:cNvPr id="529" name="消防費該当値テキスト"/>
        <xdr:cNvSpPr txBox="1"/>
      </xdr:nvSpPr>
      <xdr:spPr>
        <a:xfrm>
          <a:off x="16370300" y="64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59548</xdr:rowOff>
    </xdr:from>
    <xdr:to>
      <xdr:col>81</xdr:col>
      <xdr:colOff>101600</xdr:colOff>
      <xdr:row>38</xdr:row>
      <xdr:rowOff>161148</xdr:rowOff>
    </xdr:to>
    <xdr:sp macro="" textlink="">
      <xdr:nvSpPr>
        <xdr:cNvPr id="530" name="楕円 529"/>
        <xdr:cNvSpPr/>
      </xdr:nvSpPr>
      <xdr:spPr>
        <a:xfrm>
          <a:off x="15430500" y="657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152275</xdr:rowOff>
    </xdr:from>
    <xdr:ext cx="534377" cy="259045"/>
    <xdr:sp macro="" textlink="">
      <xdr:nvSpPr>
        <xdr:cNvPr id="531" name="テキスト ボックス 530"/>
        <xdr:cNvSpPr txBox="1"/>
      </xdr:nvSpPr>
      <xdr:spPr>
        <a:xfrm>
          <a:off x="15214111" y="666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80350</xdr:rowOff>
    </xdr:from>
    <xdr:to>
      <xdr:col>76</xdr:col>
      <xdr:colOff>165100</xdr:colOff>
      <xdr:row>39</xdr:row>
      <xdr:rowOff>10500</xdr:rowOff>
    </xdr:to>
    <xdr:sp macro="" textlink="">
      <xdr:nvSpPr>
        <xdr:cNvPr id="532" name="楕円 531"/>
        <xdr:cNvSpPr/>
      </xdr:nvSpPr>
      <xdr:spPr>
        <a:xfrm>
          <a:off x="14541500" y="65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1627</xdr:rowOff>
    </xdr:from>
    <xdr:ext cx="534377" cy="259045"/>
    <xdr:sp macro="" textlink="">
      <xdr:nvSpPr>
        <xdr:cNvPr id="533" name="テキスト ボックス 532"/>
        <xdr:cNvSpPr txBox="1"/>
      </xdr:nvSpPr>
      <xdr:spPr>
        <a:xfrm>
          <a:off x="14325111" y="66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99736</xdr:rowOff>
    </xdr:from>
    <xdr:to>
      <xdr:col>72</xdr:col>
      <xdr:colOff>38100</xdr:colOff>
      <xdr:row>39</xdr:row>
      <xdr:rowOff>29886</xdr:rowOff>
    </xdr:to>
    <xdr:sp macro="" textlink="">
      <xdr:nvSpPr>
        <xdr:cNvPr id="534" name="楕円 533"/>
        <xdr:cNvSpPr/>
      </xdr:nvSpPr>
      <xdr:spPr>
        <a:xfrm>
          <a:off x="13652500" y="661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21013</xdr:rowOff>
    </xdr:from>
    <xdr:ext cx="469744" cy="259045"/>
    <xdr:sp macro="" textlink="">
      <xdr:nvSpPr>
        <xdr:cNvPr id="535" name="テキスト ボックス 534"/>
        <xdr:cNvSpPr txBox="1"/>
      </xdr:nvSpPr>
      <xdr:spPr>
        <a:xfrm>
          <a:off x="13468428" y="670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64120</xdr:rowOff>
    </xdr:from>
    <xdr:to>
      <xdr:col>67</xdr:col>
      <xdr:colOff>101600</xdr:colOff>
      <xdr:row>38</xdr:row>
      <xdr:rowOff>165720</xdr:rowOff>
    </xdr:to>
    <xdr:sp macro="" textlink="">
      <xdr:nvSpPr>
        <xdr:cNvPr id="536" name="楕円 535"/>
        <xdr:cNvSpPr/>
      </xdr:nvSpPr>
      <xdr:spPr>
        <a:xfrm>
          <a:off x="12763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156847</xdr:rowOff>
    </xdr:from>
    <xdr:ext cx="534377" cy="259045"/>
    <xdr:sp macro="" textlink="">
      <xdr:nvSpPr>
        <xdr:cNvPr id="537" name="テキスト ボックス 536"/>
        <xdr:cNvSpPr txBox="1"/>
      </xdr:nvSpPr>
      <xdr:spPr>
        <a:xfrm>
          <a:off x="12547111" y="667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78697</xdr:rowOff>
    </xdr:from>
    <xdr:to>
      <xdr:col>85</xdr:col>
      <xdr:colOff>127000</xdr:colOff>
      <xdr:row>57</xdr:row>
      <xdr:rowOff>100642</xdr:rowOff>
    </xdr:to>
    <xdr:cxnSp macro="">
      <xdr:nvCxnSpPr>
        <xdr:cNvPr id="569" name="直線コネクタ 568"/>
        <xdr:cNvCxnSpPr/>
      </xdr:nvCxnSpPr>
      <xdr:spPr>
        <a:xfrm flipV="1">
          <a:off x="15481300" y="9851347"/>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100642</xdr:rowOff>
    </xdr:from>
    <xdr:to>
      <xdr:col>81</xdr:col>
      <xdr:colOff>50800</xdr:colOff>
      <xdr:row>58</xdr:row>
      <xdr:rowOff>145676</xdr:rowOff>
    </xdr:to>
    <xdr:cxnSp macro="">
      <xdr:nvCxnSpPr>
        <xdr:cNvPr id="572" name="直線コネクタ 571"/>
        <xdr:cNvCxnSpPr/>
      </xdr:nvCxnSpPr>
      <xdr:spPr>
        <a:xfrm flipV="1">
          <a:off x="14592300" y="9873292"/>
          <a:ext cx="889000" cy="21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75757</xdr:rowOff>
    </xdr:from>
    <xdr:to>
      <xdr:col>76</xdr:col>
      <xdr:colOff>114300</xdr:colOff>
      <xdr:row>58</xdr:row>
      <xdr:rowOff>145676</xdr:rowOff>
    </xdr:to>
    <xdr:cxnSp macro="">
      <xdr:nvCxnSpPr>
        <xdr:cNvPr id="575" name="直線コネクタ 574"/>
        <xdr:cNvCxnSpPr/>
      </xdr:nvCxnSpPr>
      <xdr:spPr>
        <a:xfrm>
          <a:off x="13703300" y="10019857"/>
          <a:ext cx="889000" cy="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58629</xdr:rowOff>
    </xdr:from>
    <xdr:to>
      <xdr:col>71</xdr:col>
      <xdr:colOff>177800</xdr:colOff>
      <xdr:row>58</xdr:row>
      <xdr:rowOff>75757</xdr:rowOff>
    </xdr:to>
    <xdr:cxnSp macro="">
      <xdr:nvCxnSpPr>
        <xdr:cNvPr id="578" name="直線コネクタ 577"/>
        <xdr:cNvCxnSpPr/>
      </xdr:nvCxnSpPr>
      <xdr:spPr>
        <a:xfrm>
          <a:off x="12814300" y="10002729"/>
          <a:ext cx="889000" cy="1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27897</xdr:rowOff>
    </xdr:from>
    <xdr:to>
      <xdr:col>85</xdr:col>
      <xdr:colOff>177800</xdr:colOff>
      <xdr:row>57</xdr:row>
      <xdr:rowOff>129497</xdr:rowOff>
    </xdr:to>
    <xdr:sp macro="" textlink="">
      <xdr:nvSpPr>
        <xdr:cNvPr id="588" name="楕円 587"/>
        <xdr:cNvSpPr/>
      </xdr:nvSpPr>
      <xdr:spPr>
        <a:xfrm>
          <a:off x="16268700" y="98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114274</xdr:rowOff>
    </xdr:from>
    <xdr:ext cx="534377" cy="259045"/>
    <xdr:sp macro="" textlink="">
      <xdr:nvSpPr>
        <xdr:cNvPr id="589" name="教育費該当値テキスト"/>
        <xdr:cNvSpPr txBox="1"/>
      </xdr:nvSpPr>
      <xdr:spPr>
        <a:xfrm>
          <a:off x="16370300" y="97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49842</xdr:rowOff>
    </xdr:from>
    <xdr:to>
      <xdr:col>81</xdr:col>
      <xdr:colOff>101600</xdr:colOff>
      <xdr:row>57</xdr:row>
      <xdr:rowOff>151442</xdr:rowOff>
    </xdr:to>
    <xdr:sp macro="" textlink="">
      <xdr:nvSpPr>
        <xdr:cNvPr id="590" name="楕円 589"/>
        <xdr:cNvSpPr/>
      </xdr:nvSpPr>
      <xdr:spPr>
        <a:xfrm>
          <a:off x="15430500" y="982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142569</xdr:rowOff>
    </xdr:from>
    <xdr:ext cx="534377" cy="259045"/>
    <xdr:sp macro="" textlink="">
      <xdr:nvSpPr>
        <xdr:cNvPr id="591" name="テキスト ボックス 590"/>
        <xdr:cNvSpPr txBox="1"/>
      </xdr:nvSpPr>
      <xdr:spPr>
        <a:xfrm>
          <a:off x="15214111" y="99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94876</xdr:rowOff>
    </xdr:from>
    <xdr:to>
      <xdr:col>76</xdr:col>
      <xdr:colOff>165100</xdr:colOff>
      <xdr:row>59</xdr:row>
      <xdr:rowOff>25026</xdr:rowOff>
    </xdr:to>
    <xdr:sp macro="" textlink="">
      <xdr:nvSpPr>
        <xdr:cNvPr id="592" name="楕円 591"/>
        <xdr:cNvSpPr/>
      </xdr:nvSpPr>
      <xdr:spPr>
        <a:xfrm>
          <a:off x="14541500" y="100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16153</xdr:rowOff>
    </xdr:from>
    <xdr:ext cx="534377" cy="259045"/>
    <xdr:sp macro="" textlink="">
      <xdr:nvSpPr>
        <xdr:cNvPr id="593" name="テキスト ボックス 592"/>
        <xdr:cNvSpPr txBox="1"/>
      </xdr:nvSpPr>
      <xdr:spPr>
        <a:xfrm>
          <a:off x="14325111" y="101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24957</xdr:rowOff>
    </xdr:from>
    <xdr:to>
      <xdr:col>72</xdr:col>
      <xdr:colOff>38100</xdr:colOff>
      <xdr:row>58</xdr:row>
      <xdr:rowOff>126557</xdr:rowOff>
    </xdr:to>
    <xdr:sp macro="" textlink="">
      <xdr:nvSpPr>
        <xdr:cNvPr id="594" name="楕円 593"/>
        <xdr:cNvSpPr/>
      </xdr:nvSpPr>
      <xdr:spPr>
        <a:xfrm>
          <a:off x="13652500" y="99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117684</xdr:rowOff>
    </xdr:from>
    <xdr:ext cx="534377" cy="259045"/>
    <xdr:sp macro="" textlink="">
      <xdr:nvSpPr>
        <xdr:cNvPr id="595" name="テキスト ボックス 594"/>
        <xdr:cNvSpPr txBox="1"/>
      </xdr:nvSpPr>
      <xdr:spPr>
        <a:xfrm>
          <a:off x="13436111" y="100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7829</xdr:rowOff>
    </xdr:from>
    <xdr:to>
      <xdr:col>67</xdr:col>
      <xdr:colOff>101600</xdr:colOff>
      <xdr:row>58</xdr:row>
      <xdr:rowOff>109429</xdr:rowOff>
    </xdr:to>
    <xdr:sp macro="" textlink="">
      <xdr:nvSpPr>
        <xdr:cNvPr id="596" name="楕円 595"/>
        <xdr:cNvSpPr/>
      </xdr:nvSpPr>
      <xdr:spPr>
        <a:xfrm>
          <a:off x="12763500" y="99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100556</xdr:rowOff>
    </xdr:from>
    <xdr:ext cx="534377" cy="259045"/>
    <xdr:sp macro="" textlink="">
      <xdr:nvSpPr>
        <xdr:cNvPr id="597" name="テキスト ボックス 596"/>
        <xdr:cNvSpPr txBox="1"/>
      </xdr:nvSpPr>
      <xdr:spPr>
        <a:xfrm>
          <a:off x="12547111" y="1004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89922</xdr:rowOff>
    </xdr:from>
    <xdr:to>
      <xdr:col>85</xdr:col>
      <xdr:colOff>127000</xdr:colOff>
      <xdr:row>96</xdr:row>
      <xdr:rowOff>123716</xdr:rowOff>
    </xdr:to>
    <xdr:cxnSp macro="">
      <xdr:nvCxnSpPr>
        <xdr:cNvPr id="683" name="直線コネクタ 682"/>
        <xdr:cNvCxnSpPr/>
      </xdr:nvCxnSpPr>
      <xdr:spPr>
        <a:xfrm>
          <a:off x="15481300" y="16549122"/>
          <a:ext cx="8382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89922</xdr:rowOff>
    </xdr:from>
    <xdr:to>
      <xdr:col>81</xdr:col>
      <xdr:colOff>50800</xdr:colOff>
      <xdr:row>96</xdr:row>
      <xdr:rowOff>117735</xdr:rowOff>
    </xdr:to>
    <xdr:cxnSp macro="">
      <xdr:nvCxnSpPr>
        <xdr:cNvPr id="686" name="直線コネクタ 685"/>
        <xdr:cNvCxnSpPr/>
      </xdr:nvCxnSpPr>
      <xdr:spPr>
        <a:xfrm flipV="1">
          <a:off x="14592300" y="1654912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117735</xdr:rowOff>
    </xdr:from>
    <xdr:to>
      <xdr:col>76</xdr:col>
      <xdr:colOff>114300</xdr:colOff>
      <xdr:row>96</xdr:row>
      <xdr:rowOff>122402</xdr:rowOff>
    </xdr:to>
    <xdr:cxnSp macro="">
      <xdr:nvCxnSpPr>
        <xdr:cNvPr id="689" name="直線コネクタ 688"/>
        <xdr:cNvCxnSpPr/>
      </xdr:nvCxnSpPr>
      <xdr:spPr>
        <a:xfrm flipV="1">
          <a:off x="13703300" y="1657693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122402</xdr:rowOff>
    </xdr:from>
    <xdr:to>
      <xdr:col>71</xdr:col>
      <xdr:colOff>177800</xdr:colOff>
      <xdr:row>96</xdr:row>
      <xdr:rowOff>153930</xdr:rowOff>
    </xdr:to>
    <xdr:cxnSp macro="">
      <xdr:nvCxnSpPr>
        <xdr:cNvPr id="692" name="直線コネクタ 691"/>
        <xdr:cNvCxnSpPr/>
      </xdr:nvCxnSpPr>
      <xdr:spPr>
        <a:xfrm flipV="1">
          <a:off x="12814300" y="16581602"/>
          <a:ext cx="889000" cy="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72916</xdr:rowOff>
    </xdr:from>
    <xdr:to>
      <xdr:col>85</xdr:col>
      <xdr:colOff>177800</xdr:colOff>
      <xdr:row>97</xdr:row>
      <xdr:rowOff>3066</xdr:rowOff>
    </xdr:to>
    <xdr:sp macro="" textlink="">
      <xdr:nvSpPr>
        <xdr:cNvPr id="702" name="楕円 701"/>
        <xdr:cNvSpPr/>
      </xdr:nvSpPr>
      <xdr:spPr>
        <a:xfrm>
          <a:off x="16268700" y="1653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51343</xdr:rowOff>
    </xdr:from>
    <xdr:ext cx="534377" cy="259045"/>
    <xdr:sp macro="" textlink="">
      <xdr:nvSpPr>
        <xdr:cNvPr id="703" name="公債費該当値テキスト"/>
        <xdr:cNvSpPr txBox="1"/>
      </xdr:nvSpPr>
      <xdr:spPr>
        <a:xfrm>
          <a:off x="16370300" y="1651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39122</xdr:rowOff>
    </xdr:from>
    <xdr:to>
      <xdr:col>81</xdr:col>
      <xdr:colOff>101600</xdr:colOff>
      <xdr:row>96</xdr:row>
      <xdr:rowOff>140722</xdr:rowOff>
    </xdr:to>
    <xdr:sp macro="" textlink="">
      <xdr:nvSpPr>
        <xdr:cNvPr id="704" name="楕円 703"/>
        <xdr:cNvSpPr/>
      </xdr:nvSpPr>
      <xdr:spPr>
        <a:xfrm>
          <a:off x="15430500" y="164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131849</xdr:rowOff>
    </xdr:from>
    <xdr:ext cx="534377" cy="259045"/>
    <xdr:sp macro="" textlink="">
      <xdr:nvSpPr>
        <xdr:cNvPr id="705" name="テキスト ボックス 704"/>
        <xdr:cNvSpPr txBox="1"/>
      </xdr:nvSpPr>
      <xdr:spPr>
        <a:xfrm>
          <a:off x="15214111" y="1659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66935</xdr:rowOff>
    </xdr:from>
    <xdr:to>
      <xdr:col>76</xdr:col>
      <xdr:colOff>165100</xdr:colOff>
      <xdr:row>96</xdr:row>
      <xdr:rowOff>168535</xdr:rowOff>
    </xdr:to>
    <xdr:sp macro="" textlink="">
      <xdr:nvSpPr>
        <xdr:cNvPr id="706" name="楕円 705"/>
        <xdr:cNvSpPr/>
      </xdr:nvSpPr>
      <xdr:spPr>
        <a:xfrm>
          <a:off x="14541500" y="16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159662</xdr:rowOff>
    </xdr:from>
    <xdr:ext cx="534377" cy="259045"/>
    <xdr:sp macro="" textlink="">
      <xdr:nvSpPr>
        <xdr:cNvPr id="707" name="テキスト ボックス 706"/>
        <xdr:cNvSpPr txBox="1"/>
      </xdr:nvSpPr>
      <xdr:spPr>
        <a:xfrm>
          <a:off x="14325111" y="1661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71602</xdr:rowOff>
    </xdr:from>
    <xdr:to>
      <xdr:col>72</xdr:col>
      <xdr:colOff>38100</xdr:colOff>
      <xdr:row>97</xdr:row>
      <xdr:rowOff>1752</xdr:rowOff>
    </xdr:to>
    <xdr:sp macro="" textlink="">
      <xdr:nvSpPr>
        <xdr:cNvPr id="708" name="楕円 707"/>
        <xdr:cNvSpPr/>
      </xdr:nvSpPr>
      <xdr:spPr>
        <a:xfrm>
          <a:off x="136525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164329</xdr:rowOff>
    </xdr:from>
    <xdr:ext cx="534377" cy="259045"/>
    <xdr:sp macro="" textlink="">
      <xdr:nvSpPr>
        <xdr:cNvPr id="709" name="テキスト ボックス 708"/>
        <xdr:cNvSpPr txBox="1"/>
      </xdr:nvSpPr>
      <xdr:spPr>
        <a:xfrm>
          <a:off x="13436111" y="1662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103130</xdr:rowOff>
    </xdr:from>
    <xdr:to>
      <xdr:col>67</xdr:col>
      <xdr:colOff>101600</xdr:colOff>
      <xdr:row>97</xdr:row>
      <xdr:rowOff>33280</xdr:rowOff>
    </xdr:to>
    <xdr:sp macro="" textlink="">
      <xdr:nvSpPr>
        <xdr:cNvPr id="710" name="楕円 709"/>
        <xdr:cNvSpPr/>
      </xdr:nvSpPr>
      <xdr:spPr>
        <a:xfrm>
          <a:off x="12763500" y="16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24407</xdr:rowOff>
    </xdr:from>
    <xdr:ext cx="534377" cy="259045"/>
    <xdr:sp macro="" textlink="">
      <xdr:nvSpPr>
        <xdr:cNvPr id="711" name="テキスト ボックス 710"/>
        <xdr:cNvSpPr txBox="1"/>
      </xdr:nvSpPr>
      <xdr:spPr>
        <a:xfrm>
          <a:off x="12547111" y="166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多くの目的別歳出において類似団体を下回るコストである。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年度の特徴として、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知立連続立体交差事業の事業費が前年度比較で激減したこと、関連する知立駅周辺土地区画整理事業や知立連続立体交差関連事業などの事業費も事業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などにより減少したことから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財政調整基金残高については、前年度比約</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百万円の増となり、標準財政規模比において</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％の増加となった。実質収支額については年度によって多少のばらつきはあるものの、概ね</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％の間で推移しており、適正な水準に保たれているといえる。実施単年度収支については、財政調整基金の積立てを行ったことにより、前年度に比べて</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これらの財政指標が適正な水準かつ安定的に推移するよう財政運営を行っていく。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本年度まですべての会計において、黒字であり、健全な状態が保たれているといえる。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一般会計は、標準財政規模比において</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今後も、黒字額確保及び黒字水準維持のため、適正な予算執行管理を行うなど、健全な財政運営に努める。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Y21" sqref="AY21:BM2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32000163</v>
      </c>
      <c r="BO4" s="426"/>
      <c r="BP4" s="426"/>
      <c r="BQ4" s="426"/>
      <c r="BR4" s="426"/>
      <c r="BS4" s="426"/>
      <c r="BT4" s="426"/>
      <c r="BU4" s="427"/>
      <c r="BV4" s="425">
        <v>24620724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7.6</v>
      </c>
      <c r="CU4" s="610"/>
      <c r="CV4" s="610"/>
      <c r="CW4" s="610"/>
      <c r="CX4" s="610"/>
      <c r="CY4" s="610"/>
      <c r="CZ4" s="610"/>
      <c r="DA4" s="611"/>
      <c r="DB4" s="609">
        <v>6.9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30900539</v>
      </c>
      <c r="BO5" s="431"/>
      <c r="BP5" s="431"/>
      <c r="BQ5" s="431"/>
      <c r="BR5" s="431"/>
      <c r="BS5" s="431"/>
      <c r="BT5" s="431"/>
      <c r="BU5" s="432"/>
      <c r="BV5" s="430">
        <v>23651226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91.3</v>
      </c>
      <c r="CU5" s="401"/>
      <c r="CV5" s="401"/>
      <c r="CW5" s="401"/>
      <c r="CX5" s="401"/>
      <c r="CY5" s="401"/>
      <c r="CZ5" s="401"/>
      <c r="DA5" s="402"/>
      <c r="DB5" s="400">
        <v>93.3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1099624</v>
      </c>
      <c r="BO6" s="431"/>
      <c r="BP6" s="431"/>
      <c r="BQ6" s="431"/>
      <c r="BR6" s="431"/>
      <c r="BS6" s="431"/>
      <c r="BT6" s="431"/>
      <c r="BU6" s="432"/>
      <c r="BV6" s="430">
        <v>969498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91.9</v>
      </c>
      <c r="CU6" s="584"/>
      <c r="CV6" s="584"/>
      <c r="CW6" s="584"/>
      <c r="CX6" s="584"/>
      <c r="CY6" s="584"/>
      <c r="CZ6" s="584"/>
      <c r="DA6" s="585"/>
      <c r="DB6" s="583">
        <v>93.3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41553</v>
      </c>
      <c r="BO7" s="431"/>
      <c r="BP7" s="431"/>
      <c r="BQ7" s="431"/>
      <c r="BR7" s="431"/>
      <c r="BS7" s="431"/>
      <c r="BT7" s="431"/>
      <c r="BU7" s="432"/>
      <c r="BV7" s="430">
        <v>32823</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13985007</v>
      </c>
      <c r="CU7" s="431"/>
      <c r="CV7" s="431"/>
      <c r="CW7" s="431"/>
      <c r="CX7" s="431"/>
      <c r="CY7" s="431"/>
      <c r="CZ7" s="431"/>
      <c r="DA7" s="432"/>
      <c r="DB7" s="430">
        <v>13484458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1058071</v>
      </c>
      <c r="BO8" s="431"/>
      <c r="BP8" s="431"/>
      <c r="BQ8" s="431"/>
      <c r="BR8" s="431"/>
      <c r="BS8" s="431"/>
      <c r="BT8" s="431"/>
      <c r="BU8" s="432"/>
      <c r="BV8" s="430">
        <v>936675</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1</v>
      </c>
      <c r="CU8" s="544"/>
      <c r="CV8" s="544"/>
      <c r="CW8" s="544"/>
      <c r="CX8" s="544"/>
      <c r="CY8" s="544"/>
      <c r="CZ8" s="544"/>
      <c r="DA8" s="545"/>
      <c r="DB8" s="543">
        <v>0.99</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72193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121397</v>
      </c>
      <c r="BO9" s="431"/>
      <c r="BP9" s="431"/>
      <c r="BQ9" s="431"/>
      <c r="BR9" s="431"/>
      <c r="BS9" s="431"/>
      <c r="BT9" s="431"/>
      <c r="BU9" s="432"/>
      <c r="BV9" s="430">
        <v>120957</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9.8000000000000007</v>
      </c>
      <c r="CU9" s="401"/>
      <c r="CV9" s="401"/>
      <c r="CW9" s="401"/>
      <c r="CX9" s="401"/>
      <c r="CY9" s="401"/>
      <c r="CZ9" s="401"/>
      <c r="DA9" s="402"/>
      <c r="DB9" s="400">
        <v>10.8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70501</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132992</v>
      </c>
      <c r="BO10" s="431"/>
      <c r="BP10" s="431"/>
      <c r="BQ10" s="431"/>
      <c r="BR10" s="431"/>
      <c r="BS10" s="431"/>
      <c r="BT10" s="431"/>
      <c r="BU10" s="432"/>
      <c r="BV10" s="430">
        <v>263</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106</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72322</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102</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135498</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67180</v>
      </c>
      <c r="S13" s="534"/>
      <c r="T13" s="534"/>
      <c r="U13" s="534"/>
      <c r="V13" s="535"/>
      <c r="W13" s="521" t="s">
        <v>141</v>
      </c>
      <c r="X13" s="443"/>
      <c r="Y13" s="443"/>
      <c r="Z13" s="443"/>
      <c r="AA13" s="443"/>
      <c r="AB13" s="444"/>
      <c r="AC13" s="406">
        <v>267</v>
      </c>
      <c r="AD13" s="407"/>
      <c r="AE13" s="407"/>
      <c r="AF13" s="407"/>
      <c r="AG13" s="408"/>
      <c r="AH13" s="406">
        <v>268</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254389</v>
      </c>
      <c r="BO13" s="431"/>
      <c r="BP13" s="431"/>
      <c r="BQ13" s="431"/>
      <c r="BR13" s="431"/>
      <c r="BS13" s="431"/>
      <c r="BT13" s="431"/>
      <c r="BU13" s="432"/>
      <c r="BV13" s="430">
        <v>-14278</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2.2999999999999998</v>
      </c>
      <c r="CU13" s="401"/>
      <c r="CV13" s="401"/>
      <c r="CW13" s="401"/>
      <c r="CX13" s="401"/>
      <c r="CY13" s="401"/>
      <c r="CZ13" s="401"/>
      <c r="DA13" s="402"/>
      <c r="DB13" s="400">
        <v>3.1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72363</v>
      </c>
      <c r="S14" s="534"/>
      <c r="T14" s="534"/>
      <c r="U14" s="534"/>
      <c r="V14" s="535"/>
      <c r="W14" s="536"/>
      <c r="X14" s="446"/>
      <c r="Y14" s="446"/>
      <c r="Z14" s="446"/>
      <c r="AA14" s="446"/>
      <c r="AB14" s="447"/>
      <c r="AC14" s="526">
        <v>0.8</v>
      </c>
      <c r="AD14" s="527"/>
      <c r="AE14" s="527"/>
      <c r="AF14" s="527"/>
      <c r="AG14" s="528"/>
      <c r="AH14" s="526">
        <v>0.8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148</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149</v>
      </c>
      <c r="N15" s="531"/>
      <c r="O15" s="531"/>
      <c r="P15" s="531"/>
      <c r="Q15" s="532"/>
      <c r="R15" s="533">
        <v>67168</v>
      </c>
      <c r="S15" s="534"/>
      <c r="T15" s="534"/>
      <c r="U15" s="534"/>
      <c r="V15" s="535"/>
      <c r="W15" s="521" t="s">
        <v>150</v>
      </c>
      <c r="X15" s="443"/>
      <c r="Y15" s="443"/>
      <c r="Z15" s="443"/>
      <c r="AA15" s="443"/>
      <c r="AB15" s="444"/>
      <c r="AC15" s="406">
        <v>15562</v>
      </c>
      <c r="AD15" s="407"/>
      <c r="AE15" s="407"/>
      <c r="AF15" s="407"/>
      <c r="AG15" s="408"/>
      <c r="AH15" s="406">
        <v>14498</v>
      </c>
      <c r="AI15" s="407"/>
      <c r="AJ15" s="407"/>
      <c r="AK15" s="407"/>
      <c r="AL15" s="409"/>
      <c r="AM15" s="499"/>
      <c r="AN15" s="404"/>
      <c r="AO15" s="404"/>
      <c r="AP15" s="404"/>
      <c r="AQ15" s="404"/>
      <c r="AR15" s="404"/>
      <c r="AS15" s="404"/>
      <c r="AT15" s="405"/>
      <c r="AU15" s="487"/>
      <c r="AV15" s="488"/>
      <c r="AW15" s="488"/>
      <c r="AX15" s="488"/>
      <c r="AY15" s="422" t="s">
        <v>151</v>
      </c>
      <c r="AZ15" s="423"/>
      <c r="BA15" s="423"/>
      <c r="BB15" s="423"/>
      <c r="BC15" s="423"/>
      <c r="BD15" s="423"/>
      <c r="BE15" s="423"/>
      <c r="BF15" s="423"/>
      <c r="BG15" s="423"/>
      <c r="BH15" s="423"/>
      <c r="BI15" s="423"/>
      <c r="BJ15" s="423"/>
      <c r="BK15" s="423"/>
      <c r="BL15" s="423"/>
      <c r="BM15" s="424"/>
      <c r="BN15" s="425">
        <v>10821307</v>
      </c>
      <c r="BO15" s="426"/>
      <c r="BP15" s="426"/>
      <c r="BQ15" s="426"/>
      <c r="BR15" s="426"/>
      <c r="BS15" s="426"/>
      <c r="BT15" s="426"/>
      <c r="BU15" s="427"/>
      <c r="BV15" s="425">
        <v>10490777</v>
      </c>
      <c r="BW15" s="426"/>
      <c r="BX15" s="426"/>
      <c r="BY15" s="426"/>
      <c r="BZ15" s="426"/>
      <c r="CA15" s="426"/>
      <c r="CB15" s="426"/>
      <c r="CC15" s="427"/>
      <c r="CD15" s="540" t="s">
        <v>152</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153</v>
      </c>
      <c r="M16" s="524"/>
      <c r="N16" s="524"/>
      <c r="O16" s="524"/>
      <c r="P16" s="524"/>
      <c r="Q16" s="525"/>
      <c r="R16" s="518" t="s">
        <v>154</v>
      </c>
      <c r="S16" s="519"/>
      <c r="T16" s="519"/>
      <c r="U16" s="519"/>
      <c r="V16" s="520"/>
      <c r="W16" s="536"/>
      <c r="X16" s="446"/>
      <c r="Y16" s="446"/>
      <c r="Z16" s="446"/>
      <c r="AA16" s="446"/>
      <c r="AB16" s="447"/>
      <c r="AC16" s="526">
        <v>45.3</v>
      </c>
      <c r="AD16" s="527"/>
      <c r="AE16" s="527"/>
      <c r="AF16" s="527"/>
      <c r="AG16" s="528"/>
      <c r="AH16" s="526">
        <v>45.2</v>
      </c>
      <c r="AI16" s="527"/>
      <c r="AJ16" s="527"/>
      <c r="AK16" s="527"/>
      <c r="AL16" s="529"/>
      <c r="AM16" s="499"/>
      <c r="AN16" s="404"/>
      <c r="AO16" s="404"/>
      <c r="AP16" s="404"/>
      <c r="AQ16" s="404"/>
      <c r="AR16" s="404"/>
      <c r="AS16" s="404"/>
      <c r="AT16" s="405"/>
      <c r="AU16" s="487"/>
      <c r="AV16" s="488"/>
      <c r="AW16" s="488"/>
      <c r="AX16" s="488"/>
      <c r="AY16" s="410" t="s">
        <v>155</v>
      </c>
      <c r="AZ16" s="411"/>
      <c r="BA16" s="411"/>
      <c r="BB16" s="411"/>
      <c r="BC16" s="411"/>
      <c r="BD16" s="411"/>
      <c r="BE16" s="411"/>
      <c r="BF16" s="411"/>
      <c r="BG16" s="411"/>
      <c r="BH16" s="411"/>
      <c r="BI16" s="411"/>
      <c r="BJ16" s="411"/>
      <c r="BK16" s="411"/>
      <c r="BL16" s="411"/>
      <c r="BM16" s="412"/>
      <c r="BN16" s="430">
        <v>10873181</v>
      </c>
      <c r="BO16" s="431"/>
      <c r="BP16" s="431"/>
      <c r="BQ16" s="431"/>
      <c r="BR16" s="431"/>
      <c r="BS16" s="431"/>
      <c r="BT16" s="431"/>
      <c r="BU16" s="432"/>
      <c r="BV16" s="430">
        <v>10462940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156</v>
      </c>
      <c r="N17" s="516"/>
      <c r="O17" s="516"/>
      <c r="P17" s="516"/>
      <c r="Q17" s="517"/>
      <c r="R17" s="518" t="s">
        <v>157</v>
      </c>
      <c r="S17" s="519"/>
      <c r="T17" s="519"/>
      <c r="U17" s="519"/>
      <c r="V17" s="520"/>
      <c r="W17" s="521" t="s">
        <v>158</v>
      </c>
      <c r="X17" s="443"/>
      <c r="Y17" s="443"/>
      <c r="Z17" s="443"/>
      <c r="AA17" s="443"/>
      <c r="AB17" s="444"/>
      <c r="AC17" s="406">
        <v>18540</v>
      </c>
      <c r="AD17" s="407"/>
      <c r="AE17" s="407"/>
      <c r="AF17" s="407"/>
      <c r="AG17" s="408"/>
      <c r="AH17" s="406">
        <v>17308</v>
      </c>
      <c r="AI17" s="407"/>
      <c r="AJ17" s="407"/>
      <c r="AK17" s="407"/>
      <c r="AL17" s="409"/>
      <c r="AM17" s="499"/>
      <c r="AN17" s="404"/>
      <c r="AO17" s="404"/>
      <c r="AP17" s="404"/>
      <c r="AQ17" s="404"/>
      <c r="AR17" s="404"/>
      <c r="AS17" s="404"/>
      <c r="AT17" s="405"/>
      <c r="AU17" s="487"/>
      <c r="AV17" s="488"/>
      <c r="AW17" s="488"/>
      <c r="AX17" s="488"/>
      <c r="AY17" s="410" t="s">
        <v>159</v>
      </c>
      <c r="AZ17" s="411"/>
      <c r="BA17" s="411"/>
      <c r="BB17" s="411"/>
      <c r="BC17" s="411"/>
      <c r="BD17" s="411"/>
      <c r="BE17" s="411"/>
      <c r="BF17" s="411"/>
      <c r="BG17" s="411"/>
      <c r="BH17" s="411"/>
      <c r="BI17" s="411"/>
      <c r="BJ17" s="411"/>
      <c r="BK17" s="411"/>
      <c r="BL17" s="411"/>
      <c r="BM17" s="412"/>
      <c r="BN17" s="430">
        <v>13853702</v>
      </c>
      <c r="BO17" s="431"/>
      <c r="BP17" s="431"/>
      <c r="BQ17" s="431"/>
      <c r="BR17" s="431"/>
      <c r="BS17" s="431"/>
      <c r="BT17" s="431"/>
      <c r="BU17" s="432"/>
      <c r="BV17" s="430">
        <v>13484458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160</v>
      </c>
      <c r="C18" s="493"/>
      <c r="D18" s="493"/>
      <c r="E18" s="494"/>
      <c r="F18" s="494"/>
      <c r="G18" s="494"/>
      <c r="H18" s="494"/>
      <c r="I18" s="494"/>
      <c r="J18" s="494"/>
      <c r="K18" s="494"/>
      <c r="L18" s="495">
        <v>16.309999999999999</v>
      </c>
      <c r="M18" s="495"/>
      <c r="N18" s="495"/>
      <c r="O18" s="495"/>
      <c r="P18" s="495"/>
      <c r="Q18" s="495"/>
      <c r="R18" s="496"/>
      <c r="S18" s="496"/>
      <c r="T18" s="496"/>
      <c r="U18" s="496"/>
      <c r="V18" s="497"/>
      <c r="W18" s="511"/>
      <c r="X18" s="512"/>
      <c r="Y18" s="512"/>
      <c r="Z18" s="512"/>
      <c r="AA18" s="512"/>
      <c r="AB18" s="522"/>
      <c r="AC18" s="394">
        <v>53.9</v>
      </c>
      <c r="AD18" s="395"/>
      <c r="AE18" s="395"/>
      <c r="AF18" s="395"/>
      <c r="AG18" s="498"/>
      <c r="AH18" s="394">
        <v>54</v>
      </c>
      <c r="AI18" s="395"/>
      <c r="AJ18" s="395"/>
      <c r="AK18" s="395"/>
      <c r="AL18" s="396"/>
      <c r="AM18" s="499"/>
      <c r="AN18" s="404"/>
      <c r="AO18" s="404"/>
      <c r="AP18" s="404"/>
      <c r="AQ18" s="404"/>
      <c r="AR18" s="404"/>
      <c r="AS18" s="404"/>
      <c r="AT18" s="405"/>
      <c r="AU18" s="487"/>
      <c r="AV18" s="488"/>
      <c r="AW18" s="488"/>
      <c r="AX18" s="488"/>
      <c r="AY18" s="410" t="s">
        <v>161</v>
      </c>
      <c r="AZ18" s="411"/>
      <c r="BA18" s="411"/>
      <c r="BB18" s="411"/>
      <c r="BC18" s="411"/>
      <c r="BD18" s="411"/>
      <c r="BE18" s="411"/>
      <c r="BF18" s="411"/>
      <c r="BG18" s="411"/>
      <c r="BH18" s="411"/>
      <c r="BI18" s="411"/>
      <c r="BJ18" s="411"/>
      <c r="BK18" s="411"/>
      <c r="BL18" s="411"/>
      <c r="BM18" s="412"/>
      <c r="BN18" s="430">
        <v>12600438</v>
      </c>
      <c r="BO18" s="431"/>
      <c r="BP18" s="431"/>
      <c r="BQ18" s="431"/>
      <c r="BR18" s="431"/>
      <c r="BS18" s="431"/>
      <c r="BT18" s="431"/>
      <c r="BU18" s="432"/>
      <c r="BV18" s="430">
        <v>12713691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162</v>
      </c>
      <c r="C19" s="493"/>
      <c r="D19" s="493"/>
      <c r="E19" s="494"/>
      <c r="F19" s="494"/>
      <c r="G19" s="494"/>
      <c r="H19" s="494"/>
      <c r="I19" s="494"/>
      <c r="J19" s="494"/>
      <c r="K19" s="494"/>
      <c r="L19" s="500">
        <v>4426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163</v>
      </c>
      <c r="AZ19" s="411"/>
      <c r="BA19" s="411"/>
      <c r="BB19" s="411"/>
      <c r="BC19" s="411"/>
      <c r="BD19" s="411"/>
      <c r="BE19" s="411"/>
      <c r="BF19" s="411"/>
      <c r="BG19" s="411"/>
      <c r="BH19" s="411"/>
      <c r="BI19" s="411"/>
      <c r="BJ19" s="411"/>
      <c r="BK19" s="411"/>
      <c r="BL19" s="411"/>
      <c r="BM19" s="412"/>
      <c r="BN19" s="430">
        <v>16785467</v>
      </c>
      <c r="BO19" s="431"/>
      <c r="BP19" s="431"/>
      <c r="BQ19" s="431"/>
      <c r="BR19" s="431"/>
      <c r="BS19" s="431"/>
      <c r="BT19" s="431"/>
      <c r="BU19" s="432"/>
      <c r="BV19" s="430">
        <v>16375181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164</v>
      </c>
      <c r="C20" s="493"/>
      <c r="D20" s="493"/>
      <c r="E20" s="494"/>
      <c r="F20" s="494"/>
      <c r="G20" s="494"/>
      <c r="H20" s="494"/>
      <c r="I20" s="494"/>
      <c r="J20" s="494"/>
      <c r="K20" s="494"/>
      <c r="L20" s="500">
        <v>31694</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165</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166</v>
      </c>
      <c r="C22" s="460"/>
      <c r="D22" s="461"/>
      <c r="E22" s="468" t="s">
        <v>1</v>
      </c>
      <c r="F22" s="443"/>
      <c r="G22" s="443"/>
      <c r="H22" s="443"/>
      <c r="I22" s="443"/>
      <c r="J22" s="443"/>
      <c r="K22" s="444"/>
      <c r="L22" s="468" t="s">
        <v>167</v>
      </c>
      <c r="M22" s="443"/>
      <c r="N22" s="443"/>
      <c r="O22" s="443"/>
      <c r="P22" s="444"/>
      <c r="Q22" s="453" t="s">
        <v>168</v>
      </c>
      <c r="R22" s="454"/>
      <c r="S22" s="454"/>
      <c r="T22" s="454"/>
      <c r="U22" s="454"/>
      <c r="V22" s="469"/>
      <c r="W22" s="471" t="s">
        <v>169</v>
      </c>
      <c r="X22" s="460"/>
      <c r="Y22" s="461"/>
      <c r="Z22" s="468" t="s">
        <v>1</v>
      </c>
      <c r="AA22" s="443"/>
      <c r="AB22" s="443"/>
      <c r="AC22" s="443"/>
      <c r="AD22" s="443"/>
      <c r="AE22" s="443"/>
      <c r="AF22" s="443"/>
      <c r="AG22" s="444"/>
      <c r="AH22" s="442" t="s">
        <v>170</v>
      </c>
      <c r="AI22" s="443"/>
      <c r="AJ22" s="443"/>
      <c r="AK22" s="443"/>
      <c r="AL22" s="444"/>
      <c r="AM22" s="442" t="s">
        <v>171</v>
      </c>
      <c r="AN22" s="448"/>
      <c r="AO22" s="448"/>
      <c r="AP22" s="448"/>
      <c r="AQ22" s="448"/>
      <c r="AR22" s="449"/>
      <c r="AS22" s="453" t="s">
        <v>168</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172</v>
      </c>
      <c r="AZ23" s="423"/>
      <c r="BA23" s="423"/>
      <c r="BB23" s="423"/>
      <c r="BC23" s="423"/>
      <c r="BD23" s="423"/>
      <c r="BE23" s="423"/>
      <c r="BF23" s="423"/>
      <c r="BG23" s="423"/>
      <c r="BH23" s="423"/>
      <c r="BI23" s="423"/>
      <c r="BJ23" s="423"/>
      <c r="BK23" s="423"/>
      <c r="BL23" s="423"/>
      <c r="BM23" s="424"/>
      <c r="BN23" s="430">
        <v>17209583</v>
      </c>
      <c r="BO23" s="431"/>
      <c r="BP23" s="431"/>
      <c r="BQ23" s="431"/>
      <c r="BR23" s="431"/>
      <c r="BS23" s="431"/>
      <c r="BT23" s="431"/>
      <c r="BU23" s="432"/>
      <c r="BV23" s="430">
        <v>17182056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173</v>
      </c>
      <c r="F24" s="404"/>
      <c r="G24" s="404"/>
      <c r="H24" s="404"/>
      <c r="I24" s="404"/>
      <c r="J24" s="404"/>
      <c r="K24" s="405"/>
      <c r="L24" s="406">
        <v>1</v>
      </c>
      <c r="M24" s="407"/>
      <c r="N24" s="407"/>
      <c r="O24" s="407"/>
      <c r="P24" s="408"/>
      <c r="Q24" s="406">
        <v>8379</v>
      </c>
      <c r="R24" s="407"/>
      <c r="S24" s="407"/>
      <c r="T24" s="407"/>
      <c r="U24" s="407"/>
      <c r="V24" s="408"/>
      <c r="W24" s="472"/>
      <c r="X24" s="463"/>
      <c r="Y24" s="464"/>
      <c r="Z24" s="403" t="s">
        <v>174</v>
      </c>
      <c r="AA24" s="404"/>
      <c r="AB24" s="404"/>
      <c r="AC24" s="404"/>
      <c r="AD24" s="404"/>
      <c r="AE24" s="404"/>
      <c r="AF24" s="404"/>
      <c r="AG24" s="405"/>
      <c r="AH24" s="406">
        <v>456</v>
      </c>
      <c r="AI24" s="407"/>
      <c r="AJ24" s="407"/>
      <c r="AK24" s="407"/>
      <c r="AL24" s="408"/>
      <c r="AM24" s="406">
        <v>1317840</v>
      </c>
      <c r="AN24" s="407"/>
      <c r="AO24" s="407"/>
      <c r="AP24" s="407"/>
      <c r="AQ24" s="407"/>
      <c r="AR24" s="408"/>
      <c r="AS24" s="406">
        <v>2890</v>
      </c>
      <c r="AT24" s="407"/>
      <c r="AU24" s="407"/>
      <c r="AV24" s="407"/>
      <c r="AW24" s="407"/>
      <c r="AX24" s="409"/>
      <c r="AY24" s="397" t="s">
        <v>175</v>
      </c>
      <c r="AZ24" s="398"/>
      <c r="BA24" s="398"/>
      <c r="BB24" s="398"/>
      <c r="BC24" s="398"/>
      <c r="BD24" s="398"/>
      <c r="BE24" s="398"/>
      <c r="BF24" s="398"/>
      <c r="BG24" s="398"/>
      <c r="BH24" s="398"/>
      <c r="BI24" s="398"/>
      <c r="BJ24" s="398"/>
      <c r="BK24" s="398"/>
      <c r="BL24" s="398"/>
      <c r="BM24" s="399"/>
      <c r="BN24" s="430">
        <v>11768613</v>
      </c>
      <c r="BO24" s="431"/>
      <c r="BP24" s="431"/>
      <c r="BQ24" s="431"/>
      <c r="BR24" s="431"/>
      <c r="BS24" s="431"/>
      <c r="BT24" s="431"/>
      <c r="BU24" s="432"/>
      <c r="BV24" s="430">
        <v>11612528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176</v>
      </c>
      <c r="F25" s="404"/>
      <c r="G25" s="404"/>
      <c r="H25" s="404"/>
      <c r="I25" s="404"/>
      <c r="J25" s="404"/>
      <c r="K25" s="405"/>
      <c r="L25" s="406">
        <v>1</v>
      </c>
      <c r="M25" s="407"/>
      <c r="N25" s="407"/>
      <c r="O25" s="407"/>
      <c r="P25" s="408"/>
      <c r="Q25" s="406">
        <v>7720</v>
      </c>
      <c r="R25" s="407"/>
      <c r="S25" s="407"/>
      <c r="T25" s="407"/>
      <c r="U25" s="407"/>
      <c r="V25" s="408"/>
      <c r="W25" s="472"/>
      <c r="X25" s="463"/>
      <c r="Y25" s="464"/>
      <c r="Z25" s="403" t="s">
        <v>177</v>
      </c>
      <c r="AA25" s="404"/>
      <c r="AB25" s="404"/>
      <c r="AC25" s="404"/>
      <c r="AD25" s="404"/>
      <c r="AE25" s="404"/>
      <c r="AF25" s="404"/>
      <c r="AG25" s="405"/>
      <c r="AH25" s="406" t="s">
        <v>131</v>
      </c>
      <c r="AI25" s="407"/>
      <c r="AJ25" s="407"/>
      <c r="AK25" s="407"/>
      <c r="AL25" s="408"/>
      <c r="AM25" s="406" t="s">
        <v>178</v>
      </c>
      <c r="AN25" s="407"/>
      <c r="AO25" s="407"/>
      <c r="AP25" s="407"/>
      <c r="AQ25" s="407"/>
      <c r="AR25" s="408"/>
      <c r="AS25" s="406" t="s">
        <v>178</v>
      </c>
      <c r="AT25" s="407"/>
      <c r="AU25" s="407"/>
      <c r="AV25" s="407"/>
      <c r="AW25" s="407"/>
      <c r="AX25" s="409"/>
      <c r="AY25" s="422" t="s">
        <v>179</v>
      </c>
      <c r="AZ25" s="423"/>
      <c r="BA25" s="423"/>
      <c r="BB25" s="423"/>
      <c r="BC25" s="423"/>
      <c r="BD25" s="423"/>
      <c r="BE25" s="423"/>
      <c r="BF25" s="423"/>
      <c r="BG25" s="423"/>
      <c r="BH25" s="423"/>
      <c r="BI25" s="423"/>
      <c r="BJ25" s="423"/>
      <c r="BK25" s="423"/>
      <c r="BL25" s="423"/>
      <c r="BM25" s="424"/>
      <c r="BN25" s="425">
        <v>136294</v>
      </c>
      <c r="BO25" s="426"/>
      <c r="BP25" s="426"/>
      <c r="BQ25" s="426"/>
      <c r="BR25" s="426"/>
      <c r="BS25" s="426"/>
      <c r="BT25" s="426"/>
      <c r="BU25" s="427"/>
      <c r="BV25" s="425">
        <v>157117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180</v>
      </c>
      <c r="F26" s="404"/>
      <c r="G26" s="404"/>
      <c r="H26" s="404"/>
      <c r="I26" s="404"/>
      <c r="J26" s="404"/>
      <c r="K26" s="405"/>
      <c r="L26" s="406">
        <v>1</v>
      </c>
      <c r="M26" s="407"/>
      <c r="N26" s="407"/>
      <c r="O26" s="407"/>
      <c r="P26" s="408"/>
      <c r="Q26" s="406">
        <v>6990</v>
      </c>
      <c r="R26" s="407"/>
      <c r="S26" s="407"/>
      <c r="T26" s="407"/>
      <c r="U26" s="407"/>
      <c r="V26" s="408"/>
      <c r="W26" s="472"/>
      <c r="X26" s="463"/>
      <c r="Y26" s="464"/>
      <c r="Z26" s="403" t="s">
        <v>181</v>
      </c>
      <c r="AA26" s="485"/>
      <c r="AB26" s="485"/>
      <c r="AC26" s="485"/>
      <c r="AD26" s="485"/>
      <c r="AE26" s="485"/>
      <c r="AF26" s="485"/>
      <c r="AG26" s="486"/>
      <c r="AH26" s="406">
        <v>21</v>
      </c>
      <c r="AI26" s="407"/>
      <c r="AJ26" s="407"/>
      <c r="AK26" s="407"/>
      <c r="AL26" s="408"/>
      <c r="AM26" s="406">
        <v>70077</v>
      </c>
      <c r="AN26" s="407"/>
      <c r="AO26" s="407"/>
      <c r="AP26" s="407"/>
      <c r="AQ26" s="407"/>
      <c r="AR26" s="408"/>
      <c r="AS26" s="406">
        <v>3337</v>
      </c>
      <c r="AT26" s="407"/>
      <c r="AU26" s="407"/>
      <c r="AV26" s="407"/>
      <c r="AW26" s="407"/>
      <c r="AX26" s="409"/>
      <c r="AY26" s="439" t="s">
        <v>182</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183</v>
      </c>
      <c r="F27" s="404"/>
      <c r="G27" s="404"/>
      <c r="H27" s="404"/>
      <c r="I27" s="404"/>
      <c r="J27" s="404"/>
      <c r="K27" s="405"/>
      <c r="L27" s="406">
        <v>1</v>
      </c>
      <c r="M27" s="407"/>
      <c r="N27" s="407"/>
      <c r="O27" s="407"/>
      <c r="P27" s="408"/>
      <c r="Q27" s="406">
        <v>4588</v>
      </c>
      <c r="R27" s="407"/>
      <c r="S27" s="407"/>
      <c r="T27" s="407"/>
      <c r="U27" s="407"/>
      <c r="V27" s="408"/>
      <c r="W27" s="472"/>
      <c r="X27" s="463"/>
      <c r="Y27" s="464"/>
      <c r="Z27" s="403" t="s">
        <v>184</v>
      </c>
      <c r="AA27" s="404"/>
      <c r="AB27" s="404"/>
      <c r="AC27" s="404"/>
      <c r="AD27" s="404"/>
      <c r="AE27" s="404"/>
      <c r="AF27" s="404"/>
      <c r="AG27" s="405"/>
      <c r="AH27" s="406">
        <v>1</v>
      </c>
      <c r="AI27" s="407"/>
      <c r="AJ27" s="407"/>
      <c r="AK27" s="407"/>
      <c r="AL27" s="408"/>
      <c r="AM27" s="406" t="s">
        <v>185</v>
      </c>
      <c r="AN27" s="407"/>
      <c r="AO27" s="407"/>
      <c r="AP27" s="407"/>
      <c r="AQ27" s="407"/>
      <c r="AR27" s="408"/>
      <c r="AS27" s="406" t="s">
        <v>185</v>
      </c>
      <c r="AT27" s="407"/>
      <c r="AU27" s="407"/>
      <c r="AV27" s="407"/>
      <c r="AW27" s="407"/>
      <c r="AX27" s="409"/>
      <c r="AY27" s="436" t="s">
        <v>186</v>
      </c>
      <c r="AZ27" s="437"/>
      <c r="BA27" s="437"/>
      <c r="BB27" s="437"/>
      <c r="BC27" s="437"/>
      <c r="BD27" s="437"/>
      <c r="BE27" s="437"/>
      <c r="BF27" s="437"/>
      <c r="BG27" s="437"/>
      <c r="BH27" s="437"/>
      <c r="BI27" s="437"/>
      <c r="BJ27" s="437"/>
      <c r="BK27" s="437"/>
      <c r="BL27" s="437"/>
      <c r="BM27" s="438"/>
      <c r="BN27" s="433">
        <v>726406</v>
      </c>
      <c r="BO27" s="434"/>
      <c r="BP27" s="434"/>
      <c r="BQ27" s="434"/>
      <c r="BR27" s="434"/>
      <c r="BS27" s="434"/>
      <c r="BT27" s="434"/>
      <c r="BU27" s="435"/>
      <c r="BV27" s="433">
        <v>725435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187</v>
      </c>
      <c r="F28" s="404"/>
      <c r="G28" s="404"/>
      <c r="H28" s="404"/>
      <c r="I28" s="404"/>
      <c r="J28" s="404"/>
      <c r="K28" s="405"/>
      <c r="L28" s="406">
        <v>1</v>
      </c>
      <c r="M28" s="407"/>
      <c r="N28" s="407"/>
      <c r="O28" s="407"/>
      <c r="P28" s="408"/>
      <c r="Q28" s="406">
        <v>3941</v>
      </c>
      <c r="R28" s="407"/>
      <c r="S28" s="407"/>
      <c r="T28" s="407"/>
      <c r="U28" s="407"/>
      <c r="V28" s="408"/>
      <c r="W28" s="472"/>
      <c r="X28" s="463"/>
      <c r="Y28" s="464"/>
      <c r="Z28" s="403" t="s">
        <v>188</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189</v>
      </c>
      <c r="AZ28" s="414"/>
      <c r="BA28" s="414"/>
      <c r="BB28" s="415"/>
      <c r="BC28" s="422" t="s">
        <v>48</v>
      </c>
      <c r="BD28" s="423"/>
      <c r="BE28" s="423"/>
      <c r="BF28" s="423"/>
      <c r="BG28" s="423"/>
      <c r="BH28" s="423"/>
      <c r="BI28" s="423"/>
      <c r="BJ28" s="423"/>
      <c r="BK28" s="423"/>
      <c r="BL28" s="423"/>
      <c r="BM28" s="424"/>
      <c r="BN28" s="425">
        <v>1483873</v>
      </c>
      <c r="BO28" s="426"/>
      <c r="BP28" s="426"/>
      <c r="BQ28" s="426"/>
      <c r="BR28" s="426"/>
      <c r="BS28" s="426"/>
      <c r="BT28" s="426"/>
      <c r="BU28" s="427"/>
      <c r="BV28" s="425">
        <v>1350881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190</v>
      </c>
      <c r="F29" s="404"/>
      <c r="G29" s="404"/>
      <c r="H29" s="404"/>
      <c r="I29" s="404"/>
      <c r="J29" s="404"/>
      <c r="K29" s="405"/>
      <c r="L29" s="406">
        <v>18</v>
      </c>
      <c r="M29" s="407"/>
      <c r="N29" s="407"/>
      <c r="O29" s="407"/>
      <c r="P29" s="408"/>
      <c r="Q29" s="406">
        <v>3746</v>
      </c>
      <c r="R29" s="407"/>
      <c r="S29" s="407"/>
      <c r="T29" s="407"/>
      <c r="U29" s="407"/>
      <c r="V29" s="408"/>
      <c r="W29" s="473"/>
      <c r="X29" s="474"/>
      <c r="Y29" s="475"/>
      <c r="Z29" s="403" t="s">
        <v>191</v>
      </c>
      <c r="AA29" s="404"/>
      <c r="AB29" s="404"/>
      <c r="AC29" s="404"/>
      <c r="AD29" s="404"/>
      <c r="AE29" s="404"/>
      <c r="AF29" s="404"/>
      <c r="AG29" s="405"/>
      <c r="AH29" s="406">
        <v>457</v>
      </c>
      <c r="AI29" s="407"/>
      <c r="AJ29" s="407"/>
      <c r="AK29" s="407"/>
      <c r="AL29" s="408"/>
      <c r="AM29" s="406">
        <v>1321770</v>
      </c>
      <c r="AN29" s="407"/>
      <c r="AO29" s="407"/>
      <c r="AP29" s="407"/>
      <c r="AQ29" s="407"/>
      <c r="AR29" s="408"/>
      <c r="AS29" s="406">
        <v>2892</v>
      </c>
      <c r="AT29" s="407"/>
      <c r="AU29" s="407"/>
      <c r="AV29" s="407"/>
      <c r="AW29" s="407"/>
      <c r="AX29" s="409"/>
      <c r="AY29" s="416"/>
      <c r="AZ29" s="417"/>
      <c r="BA29" s="417"/>
      <c r="BB29" s="418"/>
      <c r="BC29" s="410" t="s">
        <v>192</v>
      </c>
      <c r="BD29" s="411"/>
      <c r="BE29" s="411"/>
      <c r="BF29" s="411"/>
      <c r="BG29" s="411"/>
      <c r="BH29" s="411"/>
      <c r="BI29" s="411"/>
      <c r="BJ29" s="411"/>
      <c r="BK29" s="411"/>
      <c r="BL29" s="411"/>
      <c r="BM29" s="412"/>
      <c r="BN29" s="430">
        <v>202329</v>
      </c>
      <c r="BO29" s="431"/>
      <c r="BP29" s="431"/>
      <c r="BQ29" s="431"/>
      <c r="BR29" s="431"/>
      <c r="BS29" s="431"/>
      <c r="BT29" s="431"/>
      <c r="BU29" s="432"/>
      <c r="BV29" s="430">
        <v>202000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193</v>
      </c>
      <c r="X30" s="483"/>
      <c r="Y30" s="483"/>
      <c r="Z30" s="483"/>
      <c r="AA30" s="483"/>
      <c r="AB30" s="483"/>
      <c r="AC30" s="483"/>
      <c r="AD30" s="483"/>
      <c r="AE30" s="483"/>
      <c r="AF30" s="483"/>
      <c r="AG30" s="484"/>
      <c r="AH30" s="394">
        <v>100.4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1694583</v>
      </c>
      <c r="BO30" s="434"/>
      <c r="BP30" s="434"/>
      <c r="BQ30" s="434"/>
      <c r="BR30" s="434"/>
      <c r="BS30" s="434"/>
      <c r="BT30" s="434"/>
      <c r="BU30" s="435"/>
      <c r="BV30" s="433">
        <v>1853963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200</v>
      </c>
      <c r="D33" s="393"/>
      <c r="E33" s="392" t="s">
        <v>201</v>
      </c>
      <c r="F33" s="392"/>
      <c r="G33" s="392"/>
      <c r="H33" s="392"/>
      <c r="I33" s="392"/>
      <c r="J33" s="392"/>
      <c r="K33" s="392"/>
      <c r="L33" s="392"/>
      <c r="M33" s="392"/>
      <c r="N33" s="392"/>
      <c r="O33" s="392"/>
      <c r="P33" s="392"/>
      <c r="Q33" s="392"/>
      <c r="R33" s="392"/>
      <c r="S33" s="392"/>
      <c r="T33" s="216"/>
      <c r="U33" s="393" t="s">
        <v>202</v>
      </c>
      <c r="V33" s="393"/>
      <c r="W33" s="392" t="s">
        <v>203</v>
      </c>
      <c r="X33" s="392"/>
      <c r="Y33" s="392"/>
      <c r="Z33" s="392"/>
      <c r="AA33" s="392"/>
      <c r="AB33" s="392"/>
      <c r="AC33" s="392"/>
      <c r="AD33" s="392"/>
      <c r="AE33" s="392"/>
      <c r="AF33" s="392"/>
      <c r="AG33" s="392"/>
      <c r="AH33" s="392"/>
      <c r="AI33" s="392"/>
      <c r="AJ33" s="392"/>
      <c r="AK33" s="392"/>
      <c r="AL33" s="216"/>
      <c r="AM33" s="393" t="s">
        <v>204</v>
      </c>
      <c r="AN33" s="393"/>
      <c r="AO33" s="392" t="s">
        <v>205</v>
      </c>
      <c r="AP33" s="392"/>
      <c r="AQ33" s="392"/>
      <c r="AR33" s="392"/>
      <c r="AS33" s="392"/>
      <c r="AT33" s="392"/>
      <c r="AU33" s="392"/>
      <c r="AV33" s="392"/>
      <c r="AW33" s="392"/>
      <c r="AX33" s="392"/>
      <c r="AY33" s="392"/>
      <c r="AZ33" s="392"/>
      <c r="BA33" s="392"/>
      <c r="BB33" s="392"/>
      <c r="BC33" s="392"/>
      <c r="BD33" s="217"/>
      <c r="BE33" s="392" t="s">
        <v>206</v>
      </c>
      <c r="BF33" s="392"/>
      <c r="BG33" s="392" t="s">
        <v>207</v>
      </c>
      <c r="BH33" s="392"/>
      <c r="BI33" s="392"/>
      <c r="BJ33" s="392"/>
      <c r="BK33" s="392"/>
      <c r="BL33" s="392"/>
      <c r="BM33" s="392"/>
      <c r="BN33" s="392"/>
      <c r="BO33" s="392"/>
      <c r="BP33" s="392"/>
      <c r="BQ33" s="392"/>
      <c r="BR33" s="392"/>
      <c r="BS33" s="392"/>
      <c r="BT33" s="392"/>
      <c r="BU33" s="392"/>
      <c r="BV33" s="217"/>
      <c r="BW33" s="393" t="s">
        <v>206</v>
      </c>
      <c r="BX33" s="393"/>
      <c r="BY33" s="392" t="s">
        <v>208</v>
      </c>
      <c r="BZ33" s="392"/>
      <c r="CA33" s="392"/>
      <c r="CB33" s="392"/>
      <c r="CC33" s="392"/>
      <c r="CD33" s="392"/>
      <c r="CE33" s="392"/>
      <c r="CF33" s="392"/>
      <c r="CG33" s="392"/>
      <c r="CH33" s="392"/>
      <c r="CI33" s="392"/>
      <c r="CJ33" s="392"/>
      <c r="CK33" s="392"/>
      <c r="CL33" s="392"/>
      <c r="CM33" s="392"/>
      <c r="CN33" s="216"/>
      <c r="CO33" s="393" t="s">
        <v>204</v>
      </c>
      <c r="CP33" s="393"/>
      <c r="CQ33" s="392" t="s">
        <v>209</v>
      </c>
      <c r="CR33" s="392"/>
      <c r="CS33" s="392"/>
      <c r="CT33" s="392"/>
      <c r="CU33" s="392"/>
      <c r="CV33" s="392"/>
      <c r="CW33" s="392"/>
      <c r="CX33" s="392"/>
      <c r="CY33" s="392"/>
      <c r="CZ33" s="392"/>
      <c r="DA33" s="392"/>
      <c r="DB33" s="392"/>
      <c r="DC33" s="392"/>
      <c r="DD33" s="392"/>
      <c r="DE33" s="392"/>
      <c r="DF33" s="216"/>
      <c r="DG33" s="391" t="s">
        <v>210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愛知県市町村職員退職手当組合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13</v>
      </c>
      <c r="CP34" s="389"/>
      <c r="CQ34" s="388" t="str">
        <f>IF('各会計、関係団体の財政状況及び健全化判断比率'!BS7="","",'各会計、関係団体の財政状況及び健全化判断比率'!BS7)</f>
        <v>知立まちづくり株式会社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土地取得特別会計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刈谷知立環境組合</v>
      </c>
      <c r="BZ35" s="388"/>
      <c r="CA35" s="388"/>
      <c r="CB35" s="388"/>
      <c r="CC35" s="388"/>
      <c r="CD35" s="388"/>
      <c r="CE35" s="388"/>
      <c r="CF35" s="388"/>
      <c r="CG35" s="388"/>
      <c r="CH35" s="388"/>
      <c r="CI35" s="388"/>
      <c r="CJ35" s="388"/>
      <c r="CK35" s="388"/>
      <c r="CL35" s="388"/>
      <c r="CM35" s="388"/>
      <c r="CN35" s="214"/>
      <c r="CO35" s="389">
        <f t="shared" ref="CO35:CO43" si="3">IF(CQ35="","",CO34+1)</f>
        <v>14</v>
      </c>
      <c r="CP35" s="389"/>
      <c r="CQ35" s="388" t="str">
        <f>IF('各会計、関係団体の財政状況及び健全化判断比率'!BS8="","",'各会計、関係団体の財政状況及び健全化判断比率'!BS8)</f>
        <v>知立市土地開発公社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衣浦東部広域連合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愛知県後期高齢者医療広域連合（一般会計）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愛知県後期高齢者医療広域連合（後期高齢者医療特別会計）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Av3G3saMkN9E0ELatzxt8jlNIgDYYJqaIPQnCyR23hzSbBQIpwsrtcgcF92IlwgtnY8nnpMohwU3ihB//cBUHA==" saltValue="uH+UUsNUR8S7Qw5S98hJd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3" t="s">
        <v>573</v>
      </c>
      <c r="D34" s="1213"/>
      <c r="E34" s="1214"/>
      <c r="F34" s="32">
        <v>15.26</v>
      </c>
      <c r="G34" s="33">
        <v>13.89</v>
      </c>
      <c r="H34" s="33">
        <v>13.74</v>
      </c>
      <c r="I34" s="33">
        <v>13.06</v>
      </c>
      <c r="J34" s="34">
        <v>10.9</v>
      </c>
      <c r="K34" s="22"/>
      <c r="L34" s="22"/>
      <c r="M34" s="22"/>
      <c r="N34" s="22"/>
      <c r="O34" s="22"/>
      <c r="P34" s="22"/>
    </row>
    <row r="35" spans="1:16" ht="39" customHeight="1" x14ac:dyDescent="0.15">
      <c r="A35" s="22"/>
      <c r="B35" s="35"/>
      <c r="C35" s="1207" t="s">
        <v>574</v>
      </c>
      <c r="D35" s="1208"/>
      <c r="E35" s="1209"/>
      <c r="F35" s="36">
        <v>6.66</v>
      </c>
      <c r="G35" s="37">
        <v>5.44</v>
      </c>
      <c r="H35" s="37">
        <v>6.15</v>
      </c>
      <c r="I35" s="37">
        <v>6.94</v>
      </c>
      <c r="J35" s="38">
        <v>7.56</v>
      </c>
      <c r="K35" s="22"/>
      <c r="L35" s="22"/>
      <c r="M35" s="22"/>
      <c r="N35" s="22"/>
      <c r="O35" s="22"/>
      <c r="P35" s="22"/>
    </row>
    <row r="36" spans="1:16" ht="39" customHeight="1" x14ac:dyDescent="0.15">
      <c r="A36" s="22"/>
      <c r="B36" s="35"/>
      <c r="C36" s="1207" t="s">
        <v>575</v>
      </c>
      <c r="D36" s="1208"/>
      <c r="E36" s="1209"/>
      <c r="F36" s="36" t="s">
        <v>523</v>
      </c>
      <c r="G36" s="37" t="s">
        <v>523</v>
      </c>
      <c r="H36" s="37" t="s">
        <v>523</v>
      </c>
      <c r="I36" s="37">
        <v>0.96</v>
      </c>
      <c r="J36" s="38">
        <v>1.35</v>
      </c>
      <c r="K36" s="22"/>
      <c r="L36" s="22"/>
      <c r="M36" s="22"/>
      <c r="N36" s="22"/>
      <c r="O36" s="22"/>
      <c r="P36" s="22"/>
    </row>
    <row r="37" spans="1:16" ht="39" customHeight="1" x14ac:dyDescent="0.15">
      <c r="A37" s="22"/>
      <c r="B37" s="35"/>
      <c r="C37" s="1207" t="s">
        <v>576</v>
      </c>
      <c r="D37" s="1208"/>
      <c r="E37" s="1209"/>
      <c r="F37" s="36">
        <v>1.38</v>
      </c>
      <c r="G37" s="37">
        <v>1.7</v>
      </c>
      <c r="H37" s="37">
        <v>0.32</v>
      </c>
      <c r="I37" s="37">
        <v>0.31</v>
      </c>
      <c r="J37" s="38">
        <v>0.41</v>
      </c>
      <c r="K37" s="22"/>
      <c r="L37" s="22"/>
      <c r="M37" s="22"/>
      <c r="N37" s="22"/>
      <c r="O37" s="22"/>
      <c r="P37" s="22"/>
    </row>
    <row r="38" spans="1:16" ht="39" customHeight="1" x14ac:dyDescent="0.15">
      <c r="A38" s="22"/>
      <c r="B38" s="35"/>
      <c r="C38" s="1207" t="s">
        <v>577</v>
      </c>
      <c r="D38" s="1208"/>
      <c r="E38" s="1209"/>
      <c r="F38" s="36">
        <v>0.4</v>
      </c>
      <c r="G38" s="37">
        <v>0.61</v>
      </c>
      <c r="H38" s="37">
        <v>0.56999999999999995</v>
      </c>
      <c r="I38" s="37">
        <v>0.46</v>
      </c>
      <c r="J38" s="38">
        <v>0.19</v>
      </c>
      <c r="K38" s="22"/>
      <c r="L38" s="22"/>
      <c r="M38" s="22"/>
      <c r="N38" s="22"/>
      <c r="O38" s="22"/>
      <c r="P38" s="22"/>
    </row>
    <row r="39" spans="1:16" ht="39" customHeight="1" x14ac:dyDescent="0.15">
      <c r="A39" s="22"/>
      <c r="B39" s="35"/>
      <c r="C39" s="1207" t="s">
        <v>578</v>
      </c>
      <c r="D39" s="1208"/>
      <c r="E39" s="1209"/>
      <c r="F39" s="36">
        <v>0.05</v>
      </c>
      <c r="G39" s="37">
        <v>0.01</v>
      </c>
      <c r="H39" s="37">
        <v>0.02</v>
      </c>
      <c r="I39" s="37">
        <v>0.01</v>
      </c>
      <c r="J39" s="38">
        <v>0.01</v>
      </c>
      <c r="K39" s="22"/>
      <c r="L39" s="22"/>
      <c r="M39" s="22"/>
      <c r="N39" s="22"/>
      <c r="O39" s="22"/>
      <c r="P39" s="22"/>
    </row>
    <row r="40" spans="1:16" ht="39" customHeight="1" x14ac:dyDescent="0.15">
      <c r="A40" s="22"/>
      <c r="B40" s="35"/>
      <c r="C40" s="1207" t="s">
        <v>579</v>
      </c>
      <c r="D40" s="1208"/>
      <c r="E40" s="1209"/>
      <c r="F40" s="36">
        <v>0</v>
      </c>
      <c r="G40" s="37">
        <v>0</v>
      </c>
      <c r="H40" s="37">
        <v>0</v>
      </c>
      <c r="I40" s="37">
        <v>0</v>
      </c>
      <c r="J40" s="38">
        <v>0</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580</v>
      </c>
      <c r="D42" s="1208"/>
      <c r="E42" s="1209"/>
      <c r="F42" s="36" t="s">
        <v>523</v>
      </c>
      <c r="G42" s="37" t="s">
        <v>523</v>
      </c>
      <c r="H42" s="37" t="s">
        <v>523</v>
      </c>
      <c r="I42" s="37" t="s">
        <v>523</v>
      </c>
      <c r="J42" s="38" t="s">
        <v>523</v>
      </c>
      <c r="K42" s="22"/>
      <c r="L42" s="22"/>
      <c r="M42" s="22"/>
      <c r="N42" s="22"/>
      <c r="O42" s="22"/>
      <c r="P42" s="22"/>
    </row>
    <row r="43" spans="1:16" ht="39" customHeight="1" thickBot="1" x14ac:dyDescent="0.2">
      <c r="A43" s="22"/>
      <c r="B43" s="40"/>
      <c r="C43" s="1210" t="s">
        <v>581</v>
      </c>
      <c r="D43" s="1211"/>
      <c r="E43" s="1212"/>
      <c r="F43" s="41">
        <v>0.24</v>
      </c>
      <c r="G43" s="42">
        <v>0.31</v>
      </c>
      <c r="H43" s="42">
        <v>2.85</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XSUgxWxcu2IoATmUChOslfkA9R8+5EU52stgeXgJnAoWeGZHjcl4+JNuDv25G5kdz8tJacph/1YSI9eOdABFg==" saltValue="AFiTm0CkqIA2SVcjHhuP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60" zoomScaleNormal="6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1516</v>
      </c>
      <c r="L45" s="60">
        <v>1645</v>
      </c>
      <c r="M45" s="60">
        <v>1678</v>
      </c>
      <c r="N45" s="60">
        <v>1781</v>
      </c>
      <c r="O45" s="61">
        <v>1652</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523</v>
      </c>
      <c r="L46" s="64" t="s">
        <v>523</v>
      </c>
      <c r="M46" s="64" t="s">
        <v>523</v>
      </c>
      <c r="N46" s="64" t="s">
        <v>523</v>
      </c>
      <c r="O46" s="65" t="s">
        <v>523</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523</v>
      </c>
      <c r="L47" s="64" t="s">
        <v>523</v>
      </c>
      <c r="M47" s="64" t="s">
        <v>523</v>
      </c>
      <c r="N47" s="64" t="s">
        <v>523</v>
      </c>
      <c r="O47" s="65" t="s">
        <v>523</v>
      </c>
      <c r="P47" s="48"/>
      <c r="Q47" s="48"/>
      <c r="R47" s="48"/>
      <c r="S47" s="48"/>
      <c r="T47" s="48"/>
      <c r="U47" s="48"/>
    </row>
    <row r="48" spans="1:21" ht="30.75" customHeight="1" x14ac:dyDescent="0.15">
      <c r="A48" s="48"/>
      <c r="B48" s="1235"/>
      <c r="C48" s="1236"/>
      <c r="D48" s="62"/>
      <c r="E48" s="1217" t="s">
        <v>15</v>
      </c>
      <c r="F48" s="1217"/>
      <c r="G48" s="1217"/>
      <c r="H48" s="1217"/>
      <c r="I48" s="1217"/>
      <c r="J48" s="1218"/>
      <c r="K48" s="63">
        <v>573</v>
      </c>
      <c r="L48" s="64">
        <v>555</v>
      </c>
      <c r="M48" s="64">
        <v>426</v>
      </c>
      <c r="N48" s="64">
        <v>274</v>
      </c>
      <c r="O48" s="65">
        <v>281</v>
      </c>
      <c r="P48" s="48"/>
      <c r="Q48" s="48"/>
      <c r="R48" s="48"/>
      <c r="S48" s="48"/>
      <c r="T48" s="48"/>
      <c r="U48" s="48"/>
    </row>
    <row r="49" spans="1:21" ht="30.75" customHeight="1" x14ac:dyDescent="0.15">
      <c r="A49" s="48"/>
      <c r="B49" s="1235"/>
      <c r="C49" s="1236"/>
      <c r="D49" s="62"/>
      <c r="E49" s="1217" t="s">
        <v>16</v>
      </c>
      <c r="F49" s="1217"/>
      <c r="G49" s="1217"/>
      <c r="H49" s="1217"/>
      <c r="I49" s="1217"/>
      <c r="J49" s="1218"/>
      <c r="K49" s="63">
        <v>187</v>
      </c>
      <c r="L49" s="64">
        <v>222</v>
      </c>
      <c r="M49" s="64">
        <v>226</v>
      </c>
      <c r="N49" s="64">
        <v>225</v>
      </c>
      <c r="O49" s="65">
        <v>226</v>
      </c>
      <c r="P49" s="48"/>
      <c r="Q49" s="48"/>
      <c r="R49" s="48"/>
      <c r="S49" s="48"/>
      <c r="T49" s="48"/>
      <c r="U49" s="48"/>
    </row>
    <row r="50" spans="1:21" ht="30.75" customHeight="1" x14ac:dyDescent="0.15">
      <c r="A50" s="48"/>
      <c r="B50" s="1235"/>
      <c r="C50" s="1236"/>
      <c r="D50" s="62"/>
      <c r="E50" s="1217" t="s">
        <v>17</v>
      </c>
      <c r="F50" s="1217"/>
      <c r="G50" s="1217"/>
      <c r="H50" s="1217"/>
      <c r="I50" s="1217"/>
      <c r="J50" s="1218"/>
      <c r="K50" s="63" t="s">
        <v>523</v>
      </c>
      <c r="L50" s="64" t="s">
        <v>523</v>
      </c>
      <c r="M50" s="64" t="s">
        <v>523</v>
      </c>
      <c r="N50" s="64" t="s">
        <v>523</v>
      </c>
      <c r="O50" s="65" t="s">
        <v>523</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523</v>
      </c>
      <c r="L51" s="64" t="s">
        <v>523</v>
      </c>
      <c r="M51" s="64" t="s">
        <v>523</v>
      </c>
      <c r="N51" s="64" t="s">
        <v>523</v>
      </c>
      <c r="O51" s="65" t="s">
        <v>523</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1965</v>
      </c>
      <c r="L52" s="64">
        <v>2009</v>
      </c>
      <c r="M52" s="64">
        <v>1985</v>
      </c>
      <c r="N52" s="64">
        <v>1904</v>
      </c>
      <c r="O52" s="65">
        <v>2022</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311</v>
      </c>
      <c r="L53" s="69">
        <v>413</v>
      </c>
      <c r="M53" s="69">
        <v>345</v>
      </c>
      <c r="N53" s="69">
        <v>376</v>
      </c>
      <c r="O53" s="70">
        <v>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3" t="s">
        <v>25</v>
      </c>
      <c r="C57" s="1224"/>
      <c r="D57" s="1227" t="s">
        <v>26</v>
      </c>
      <c r="E57" s="1228"/>
      <c r="F57" s="1228"/>
      <c r="G57" s="1228"/>
      <c r="H57" s="1228"/>
      <c r="I57" s="1228"/>
      <c r="J57" s="1229"/>
      <c r="K57" s="83" t="s">
        <v>611</v>
      </c>
      <c r="L57" s="84" t="s">
        <v>611</v>
      </c>
      <c r="M57" s="84" t="s">
        <v>611</v>
      </c>
      <c r="N57" s="84" t="s">
        <v>611</v>
      </c>
      <c r="O57" s="85" t="s">
        <v>611</v>
      </c>
    </row>
    <row r="58" spans="1:21" ht="31.5" customHeight="1" thickBot="1" x14ac:dyDescent="0.2">
      <c r="B58" s="1225"/>
      <c r="C58" s="1226"/>
      <c r="D58" s="1230" t="s">
        <v>27</v>
      </c>
      <c r="E58" s="1231"/>
      <c r="F58" s="1231"/>
      <c r="G58" s="1231"/>
      <c r="H58" s="1231"/>
      <c r="I58" s="1231"/>
      <c r="J58" s="1232"/>
      <c r="K58" s="86" t="s">
        <v>611</v>
      </c>
      <c r="L58" s="87" t="s">
        <v>611</v>
      </c>
      <c r="M58" s="87" t="s">
        <v>611</v>
      </c>
      <c r="N58" s="87" t="s">
        <v>611</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miwVQmZrsnVfZsdNMfqE9AxVUHTeb3Jflh4tKlrAJj8V9LhGlNz4eQ6+kDWc0+Jmf/ri29vYQWUxv765WcaTw==" saltValue="trDmuEhjzFNbm9fNfOLA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election activeCell="L44" sqref="L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53" t="s">
        <v>30</v>
      </c>
      <c r="C41" s="1254"/>
      <c r="D41" s="102"/>
      <c r="E41" s="1255" t="s">
        <v>31</v>
      </c>
      <c r="F41" s="1255"/>
      <c r="G41" s="1255"/>
      <c r="H41" s="1256"/>
      <c r="I41" s="103">
        <v>17319</v>
      </c>
      <c r="J41" s="104">
        <v>17179</v>
      </c>
      <c r="K41" s="104">
        <v>16901</v>
      </c>
      <c r="L41" s="104">
        <v>17182</v>
      </c>
      <c r="M41" s="105">
        <v>17210</v>
      </c>
    </row>
    <row r="42" spans="2:13" ht="27.75" customHeight="1" x14ac:dyDescent="0.15">
      <c r="B42" s="1243"/>
      <c r="C42" s="1244"/>
      <c r="D42" s="106"/>
      <c r="E42" s="1247" t="s">
        <v>32</v>
      </c>
      <c r="F42" s="1247"/>
      <c r="G42" s="1247"/>
      <c r="H42" s="1248"/>
      <c r="I42" s="107" t="s">
        <v>523</v>
      </c>
      <c r="J42" s="108" t="s">
        <v>523</v>
      </c>
      <c r="K42" s="108" t="s">
        <v>523</v>
      </c>
      <c r="L42" s="108" t="s">
        <v>523</v>
      </c>
      <c r="M42" s="109" t="s">
        <v>523</v>
      </c>
    </row>
    <row r="43" spans="2:13" ht="27.75" customHeight="1" x14ac:dyDescent="0.15">
      <c r="B43" s="1243"/>
      <c r="C43" s="1244"/>
      <c r="D43" s="106"/>
      <c r="E43" s="1247" t="s">
        <v>33</v>
      </c>
      <c r="F43" s="1247"/>
      <c r="G43" s="1247"/>
      <c r="H43" s="1248"/>
      <c r="I43" s="107">
        <v>6683</v>
      </c>
      <c r="J43" s="108">
        <v>6576</v>
      </c>
      <c r="K43" s="108">
        <v>6559</v>
      </c>
      <c r="L43" s="108">
        <v>5183</v>
      </c>
      <c r="M43" s="109">
        <v>4066</v>
      </c>
    </row>
    <row r="44" spans="2:13" ht="27.75" customHeight="1" x14ac:dyDescent="0.15">
      <c r="B44" s="1243"/>
      <c r="C44" s="1244"/>
      <c r="D44" s="106"/>
      <c r="E44" s="1247" t="s">
        <v>34</v>
      </c>
      <c r="F44" s="1247"/>
      <c r="G44" s="1247"/>
      <c r="H44" s="1248"/>
      <c r="I44" s="107">
        <v>1295</v>
      </c>
      <c r="J44" s="108">
        <v>1089</v>
      </c>
      <c r="K44" s="108">
        <v>879</v>
      </c>
      <c r="L44" s="108">
        <v>680</v>
      </c>
      <c r="M44" s="109">
        <v>480</v>
      </c>
    </row>
    <row r="45" spans="2:13" ht="27.75" customHeight="1" x14ac:dyDescent="0.15">
      <c r="B45" s="1243"/>
      <c r="C45" s="1244"/>
      <c r="D45" s="106"/>
      <c r="E45" s="1247" t="s">
        <v>35</v>
      </c>
      <c r="F45" s="1247"/>
      <c r="G45" s="1247"/>
      <c r="H45" s="1248"/>
      <c r="I45" s="107">
        <v>2292</v>
      </c>
      <c r="J45" s="108">
        <v>2465</v>
      </c>
      <c r="K45" s="108">
        <v>2254</v>
      </c>
      <c r="L45" s="108">
        <v>2033</v>
      </c>
      <c r="M45" s="109">
        <v>1901</v>
      </c>
    </row>
    <row r="46" spans="2:13" ht="27.75" customHeight="1" x14ac:dyDescent="0.15">
      <c r="B46" s="1243"/>
      <c r="C46" s="1244"/>
      <c r="D46" s="110"/>
      <c r="E46" s="1247" t="s">
        <v>36</v>
      </c>
      <c r="F46" s="1247"/>
      <c r="G46" s="1247"/>
      <c r="H46" s="1248"/>
      <c r="I46" s="107" t="s">
        <v>523</v>
      </c>
      <c r="J46" s="108" t="s">
        <v>523</v>
      </c>
      <c r="K46" s="108" t="s">
        <v>523</v>
      </c>
      <c r="L46" s="108" t="s">
        <v>523</v>
      </c>
      <c r="M46" s="109" t="s">
        <v>523</v>
      </c>
    </row>
    <row r="47" spans="2:13" ht="27.75" customHeight="1" x14ac:dyDescent="0.15">
      <c r="B47" s="1243"/>
      <c r="C47" s="1244"/>
      <c r="D47" s="111"/>
      <c r="E47" s="1257" t="s">
        <v>37</v>
      </c>
      <c r="F47" s="1258"/>
      <c r="G47" s="1258"/>
      <c r="H47" s="1259"/>
      <c r="I47" s="107" t="s">
        <v>523</v>
      </c>
      <c r="J47" s="108" t="s">
        <v>523</v>
      </c>
      <c r="K47" s="108" t="s">
        <v>523</v>
      </c>
      <c r="L47" s="108" t="s">
        <v>523</v>
      </c>
      <c r="M47" s="109" t="s">
        <v>523</v>
      </c>
    </row>
    <row r="48" spans="2:13" ht="27.75" customHeight="1" x14ac:dyDescent="0.15">
      <c r="B48" s="1243"/>
      <c r="C48" s="1244"/>
      <c r="D48" s="106"/>
      <c r="E48" s="1247" t="s">
        <v>38</v>
      </c>
      <c r="F48" s="1247"/>
      <c r="G48" s="1247"/>
      <c r="H48" s="1248"/>
      <c r="I48" s="107" t="s">
        <v>523</v>
      </c>
      <c r="J48" s="108" t="s">
        <v>523</v>
      </c>
      <c r="K48" s="108" t="s">
        <v>523</v>
      </c>
      <c r="L48" s="108" t="s">
        <v>523</v>
      </c>
      <c r="M48" s="109" t="s">
        <v>523</v>
      </c>
    </row>
    <row r="49" spans="2:13" ht="27.75" customHeight="1" x14ac:dyDescent="0.15">
      <c r="B49" s="1245"/>
      <c r="C49" s="1246"/>
      <c r="D49" s="106"/>
      <c r="E49" s="1247" t="s">
        <v>39</v>
      </c>
      <c r="F49" s="1247"/>
      <c r="G49" s="1247"/>
      <c r="H49" s="1248"/>
      <c r="I49" s="107" t="s">
        <v>523</v>
      </c>
      <c r="J49" s="108" t="s">
        <v>523</v>
      </c>
      <c r="K49" s="108" t="s">
        <v>523</v>
      </c>
      <c r="L49" s="108" t="s">
        <v>523</v>
      </c>
      <c r="M49" s="109" t="s">
        <v>523</v>
      </c>
    </row>
    <row r="50" spans="2:13" ht="27.75" customHeight="1" x14ac:dyDescent="0.15">
      <c r="B50" s="1241" t="s">
        <v>40</v>
      </c>
      <c r="C50" s="1242"/>
      <c r="D50" s="112"/>
      <c r="E50" s="1247" t="s">
        <v>41</v>
      </c>
      <c r="F50" s="1247"/>
      <c r="G50" s="1247"/>
      <c r="H50" s="1248"/>
      <c r="I50" s="107">
        <v>4985</v>
      </c>
      <c r="J50" s="108">
        <v>4770</v>
      </c>
      <c r="K50" s="108">
        <v>4597</v>
      </c>
      <c r="L50" s="108">
        <v>4533</v>
      </c>
      <c r="M50" s="109">
        <v>4555</v>
      </c>
    </row>
    <row r="51" spans="2:13" ht="27.75" customHeight="1" x14ac:dyDescent="0.15">
      <c r="B51" s="1243"/>
      <c r="C51" s="1244"/>
      <c r="D51" s="106"/>
      <c r="E51" s="1247" t="s">
        <v>42</v>
      </c>
      <c r="F51" s="1247"/>
      <c r="G51" s="1247"/>
      <c r="H51" s="1248"/>
      <c r="I51" s="107">
        <v>9619</v>
      </c>
      <c r="J51" s="108">
        <v>8738</v>
      </c>
      <c r="K51" s="108">
        <v>9591</v>
      </c>
      <c r="L51" s="108">
        <v>8794</v>
      </c>
      <c r="M51" s="109">
        <v>8420</v>
      </c>
    </row>
    <row r="52" spans="2:13" ht="27.75" customHeight="1" x14ac:dyDescent="0.15">
      <c r="B52" s="1245"/>
      <c r="C52" s="1246"/>
      <c r="D52" s="106"/>
      <c r="E52" s="1247" t="s">
        <v>43</v>
      </c>
      <c r="F52" s="1247"/>
      <c r="G52" s="1247"/>
      <c r="H52" s="1248"/>
      <c r="I52" s="107">
        <v>14924</v>
      </c>
      <c r="J52" s="108">
        <v>14213</v>
      </c>
      <c r="K52" s="108">
        <v>13705</v>
      </c>
      <c r="L52" s="108">
        <v>13141</v>
      </c>
      <c r="M52" s="109">
        <v>12501</v>
      </c>
    </row>
    <row r="53" spans="2:13" ht="27.75" customHeight="1" thickBot="1" x14ac:dyDescent="0.2">
      <c r="B53" s="1249" t="s">
        <v>44</v>
      </c>
      <c r="C53" s="1250"/>
      <c r="D53" s="113"/>
      <c r="E53" s="1251" t="s">
        <v>45</v>
      </c>
      <c r="F53" s="1251"/>
      <c r="G53" s="1251"/>
      <c r="H53" s="1252"/>
      <c r="I53" s="114">
        <v>-1937</v>
      </c>
      <c r="J53" s="115">
        <v>-412</v>
      </c>
      <c r="K53" s="115">
        <v>-1301</v>
      </c>
      <c r="L53" s="115">
        <v>-1389</v>
      </c>
      <c r="M53" s="116">
        <v>-1820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mCf3uuU4f3wTrVw+UP5/nNA9N+netlpH3BBma+a4cmm1BXfNr1RTdjS/0LDCSOpSaTFz9hH5mgf5pN314iKMg==" saltValue="mR3csRO6T2EEUhYAxnXS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6"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8" t="s">
        <v>48</v>
      </c>
      <c r="D55" s="1268"/>
      <c r="E55" s="1269"/>
      <c r="F55" s="128">
        <v>1486</v>
      </c>
      <c r="G55" s="128">
        <v>1351</v>
      </c>
      <c r="H55" s="129">
        <v>1484</v>
      </c>
    </row>
    <row r="56" spans="2:8" ht="52.5" customHeight="1" x14ac:dyDescent="0.15">
      <c r="B56" s="130"/>
      <c r="C56" s="1270" t="s">
        <v>49</v>
      </c>
      <c r="D56" s="1270"/>
      <c r="E56" s="1271"/>
      <c r="F56" s="131">
        <v>202</v>
      </c>
      <c r="G56" s="131">
        <v>202</v>
      </c>
      <c r="H56" s="132">
        <v>202</v>
      </c>
    </row>
    <row r="57" spans="2:8" ht="53.25" customHeight="1" x14ac:dyDescent="0.15">
      <c r="B57" s="130"/>
      <c r="C57" s="1272" t="s">
        <v>50</v>
      </c>
      <c r="D57" s="1272"/>
      <c r="E57" s="1273"/>
      <c r="F57" s="133">
        <v>1830</v>
      </c>
      <c r="G57" s="133">
        <v>1854</v>
      </c>
      <c r="H57" s="134">
        <v>1695</v>
      </c>
    </row>
    <row r="58" spans="2:8" ht="45.75" customHeight="1" x14ac:dyDescent="0.15">
      <c r="B58" s="135"/>
      <c r="C58" s="1260" t="s">
        <v>589</v>
      </c>
      <c r="D58" s="1261"/>
      <c r="E58" s="1262"/>
      <c r="F58" s="136">
        <v>751</v>
      </c>
      <c r="G58" s="136">
        <v>847</v>
      </c>
      <c r="H58" s="137">
        <v>746</v>
      </c>
    </row>
    <row r="59" spans="2:8" ht="45.75" customHeight="1" x14ac:dyDescent="0.15">
      <c r="B59" s="135"/>
      <c r="C59" s="1260" t="s">
        <v>590</v>
      </c>
      <c r="D59" s="1261"/>
      <c r="E59" s="1262"/>
      <c r="F59" s="136">
        <v>341</v>
      </c>
      <c r="G59" s="136">
        <v>341</v>
      </c>
      <c r="H59" s="137">
        <v>280</v>
      </c>
    </row>
    <row r="60" spans="2:8" ht="45.75" customHeight="1" x14ac:dyDescent="0.15">
      <c r="B60" s="135"/>
      <c r="C60" s="1260" t="s">
        <v>591</v>
      </c>
      <c r="D60" s="1261"/>
      <c r="E60" s="1262"/>
      <c r="F60" s="136">
        <v>353</v>
      </c>
      <c r="G60" s="136">
        <v>270</v>
      </c>
      <c r="H60" s="137">
        <v>271</v>
      </c>
    </row>
    <row r="61" spans="2:8" ht="45.75" customHeight="1" x14ac:dyDescent="0.15">
      <c r="B61" s="135"/>
      <c r="C61" s="1260" t="s">
        <v>592</v>
      </c>
      <c r="D61" s="1261"/>
      <c r="E61" s="1262"/>
      <c r="F61" s="136">
        <v>181</v>
      </c>
      <c r="G61" s="136">
        <v>182</v>
      </c>
      <c r="H61" s="137">
        <v>182</v>
      </c>
    </row>
    <row r="62" spans="2:8" ht="45.75" customHeight="1" thickBot="1" x14ac:dyDescent="0.2">
      <c r="B62" s="138"/>
      <c r="C62" s="1263" t="s">
        <v>593</v>
      </c>
      <c r="D62" s="1264"/>
      <c r="E62" s="1265"/>
      <c r="F62" s="139">
        <v>154</v>
      </c>
      <c r="G62" s="139">
        <v>155</v>
      </c>
      <c r="H62" s="140">
        <v>155</v>
      </c>
    </row>
    <row r="63" spans="2:8" ht="52.5" customHeight="1" thickBot="1" x14ac:dyDescent="0.2">
      <c r="B63" s="141"/>
      <c r="C63" s="1266" t="s">
        <v>51</v>
      </c>
      <c r="D63" s="1266"/>
      <c r="E63" s="1267"/>
      <c r="F63" s="142">
        <v>3518</v>
      </c>
      <c r="G63" s="142">
        <v>3407</v>
      </c>
      <c r="H63" s="143">
        <v>3381</v>
      </c>
    </row>
    <row r="64" spans="2:8" ht="15" customHeight="1" x14ac:dyDescent="0.15"/>
  </sheetData>
  <sheetProtection algorithmName="SHA-512" hashValue="+bsKzaIXa/oaj/YmyQqsXtaPyXVjdluc4lIuXyEQZRHF+y88KWPjkOnssp05Xz3W9jlXW1OXjwUNK6PLr7zEZw==" saltValue="S11eDx6CTy35qwxiVep3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53056</v>
      </c>
      <c r="E3" s="162"/>
      <c r="F3" s="163">
        <v>57295</v>
      </c>
      <c r="G3" s="164"/>
      <c r="H3" s="165"/>
    </row>
    <row r="4" spans="1:8" x14ac:dyDescent="0.15">
      <c r="A4" s="166"/>
      <c r="B4" s="167"/>
      <c r="C4" s="168"/>
      <c r="D4" s="169">
        <v>19043</v>
      </c>
      <c r="E4" s="170"/>
      <c r="F4" s="171">
        <v>32771</v>
      </c>
      <c r="G4" s="172"/>
      <c r="H4" s="173"/>
    </row>
    <row r="5" spans="1:8" x14ac:dyDescent="0.15">
      <c r="A5" s="154" t="s">
        <v>557</v>
      </c>
      <c r="B5" s="159"/>
      <c r="C5" s="160"/>
      <c r="D5" s="161">
        <v>47484</v>
      </c>
      <c r="E5" s="162"/>
      <c r="F5" s="163">
        <v>54110</v>
      </c>
      <c r="G5" s="164"/>
      <c r="H5" s="165"/>
    </row>
    <row r="6" spans="1:8" x14ac:dyDescent="0.15">
      <c r="A6" s="166"/>
      <c r="B6" s="167"/>
      <c r="C6" s="168"/>
      <c r="D6" s="169">
        <v>16330</v>
      </c>
      <c r="E6" s="170"/>
      <c r="F6" s="171">
        <v>30620</v>
      </c>
      <c r="G6" s="172"/>
      <c r="H6" s="173"/>
    </row>
    <row r="7" spans="1:8" x14ac:dyDescent="0.15">
      <c r="A7" s="154" t="s">
        <v>558</v>
      </c>
      <c r="B7" s="159"/>
      <c r="C7" s="160"/>
      <c r="D7" s="161">
        <v>44687</v>
      </c>
      <c r="E7" s="162"/>
      <c r="F7" s="163">
        <v>54684</v>
      </c>
      <c r="G7" s="164"/>
      <c r="H7" s="165"/>
    </row>
    <row r="8" spans="1:8" x14ac:dyDescent="0.15">
      <c r="A8" s="166"/>
      <c r="B8" s="167"/>
      <c r="C8" s="168"/>
      <c r="D8" s="169">
        <v>13010</v>
      </c>
      <c r="E8" s="170"/>
      <c r="F8" s="171">
        <v>32829</v>
      </c>
      <c r="G8" s="172"/>
      <c r="H8" s="173"/>
    </row>
    <row r="9" spans="1:8" x14ac:dyDescent="0.15">
      <c r="A9" s="154" t="s">
        <v>559</v>
      </c>
      <c r="B9" s="159"/>
      <c r="C9" s="160"/>
      <c r="D9" s="161">
        <v>56175</v>
      </c>
      <c r="E9" s="162"/>
      <c r="F9" s="163">
        <v>62383</v>
      </c>
      <c r="G9" s="164"/>
      <c r="H9" s="165"/>
    </row>
    <row r="10" spans="1:8" x14ac:dyDescent="0.15">
      <c r="A10" s="166"/>
      <c r="B10" s="167"/>
      <c r="C10" s="168"/>
      <c r="D10" s="169">
        <v>15878</v>
      </c>
      <c r="E10" s="170"/>
      <c r="F10" s="171">
        <v>35325</v>
      </c>
      <c r="G10" s="172"/>
      <c r="H10" s="173"/>
    </row>
    <row r="11" spans="1:8" x14ac:dyDescent="0.15">
      <c r="A11" s="154" t="s">
        <v>560</v>
      </c>
      <c r="B11" s="159"/>
      <c r="C11" s="160"/>
      <c r="D11" s="161">
        <v>43876</v>
      </c>
      <c r="E11" s="162"/>
      <c r="F11" s="163">
        <v>63812</v>
      </c>
      <c r="G11" s="164"/>
      <c r="H11" s="165"/>
    </row>
    <row r="12" spans="1:8" x14ac:dyDescent="0.15">
      <c r="A12" s="166"/>
      <c r="B12" s="167"/>
      <c r="C12" s="174"/>
      <c r="D12" s="169">
        <v>12989</v>
      </c>
      <c r="E12" s="170"/>
      <c r="F12" s="171">
        <v>33848</v>
      </c>
      <c r="G12" s="172"/>
      <c r="H12" s="173"/>
    </row>
    <row r="13" spans="1:8" x14ac:dyDescent="0.15">
      <c r="A13" s="154"/>
      <c r="B13" s="159"/>
      <c r="C13" s="175"/>
      <c r="D13" s="176">
        <v>49056</v>
      </c>
      <c r="E13" s="177"/>
      <c r="F13" s="178">
        <v>58457</v>
      </c>
      <c r="G13" s="179"/>
      <c r="H13" s="165"/>
    </row>
    <row r="14" spans="1:8" x14ac:dyDescent="0.15">
      <c r="A14" s="166"/>
      <c r="B14" s="167"/>
      <c r="C14" s="168"/>
      <c r="D14" s="169">
        <v>15450</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6.66</v>
      </c>
      <c r="C19" s="180">
        <f>ROUND(VALUE(SUBSTITUTE(実質収支比率等に係る経年分析!G$48,"▲","-")),2)</f>
        <v>5.44</v>
      </c>
      <c r="D19" s="180">
        <f>ROUND(VALUE(SUBSTITUTE(実質収支比率等に係る経年分析!H$48,"▲","-")),2)</f>
        <v>6.15</v>
      </c>
      <c r="E19" s="180">
        <f>ROUND(VALUE(SUBSTITUTE(実質収支比率等に係る経年分析!I$48,"▲","-")),2)</f>
        <v>6.95</v>
      </c>
      <c r="F19" s="180">
        <f>ROUND(VALUE(SUBSTITUTE(実質収支比率等に係る経年分析!J$48,"▲","-")),2)</f>
        <v>7.57</v>
      </c>
    </row>
    <row r="20" spans="1:11" x14ac:dyDescent="0.15">
      <c r="A20" s="180" t="s">
        <v>55</v>
      </c>
      <c r="B20" s="180">
        <f>ROUND(VALUE(SUBSTITUTE(実質収支比率等に係る経年分析!F$47,"▲","-")),2)</f>
        <v>13.05</v>
      </c>
      <c r="C20" s="180">
        <f>ROUND(VALUE(SUBSTITUTE(実質収支比率等に係る経年分析!G$47,"▲","-")),2)</f>
        <v>11.05</v>
      </c>
      <c r="D20" s="180">
        <f>ROUND(VALUE(SUBSTITUTE(実質収支比率等に係る経年分析!H$47,"▲","-")),2)</f>
        <v>11.21</v>
      </c>
      <c r="E20" s="180">
        <f>ROUND(VALUE(SUBSTITUTE(実質収支比率等に係る経年分析!I$47,"▲","-")),2)</f>
        <v>10.02</v>
      </c>
      <c r="F20" s="180">
        <f>ROUND(VALUE(SUBSTITUTE(実質収支比率等に係る経年分析!J$47,"▲","-")),2)</f>
        <v>10.61</v>
      </c>
    </row>
    <row r="21" spans="1:11" x14ac:dyDescent="0.15">
      <c r="A21" s="180" t="s">
        <v>56</v>
      </c>
      <c r="B21" s="180">
        <f>IF(ISNUMBER(VALUE(SUBSTITUTE(実質収支比率等に係る経年分析!F$49,"▲","-"))),ROUND(VALUE(SUBSTITUTE(実質収支比率等に係る経年分析!F$49,"▲","-")),2),NA())</f>
        <v>-5.45</v>
      </c>
      <c r="C21" s="180">
        <f>IF(ISNUMBER(VALUE(SUBSTITUTE(実質収支比率等に係る経年分析!G$49,"▲","-"))),ROUND(VALUE(SUBSTITUTE(実質収支比率等に係る経年分析!G$49,"▲","-")),2),NA())</f>
        <v>-2.57</v>
      </c>
      <c r="D21" s="180">
        <f>IF(ISNUMBER(VALUE(SUBSTITUTE(実質収支比率等に係る経年分析!H$49,"▲","-"))),ROUND(VALUE(SUBSTITUTE(実質収支比率等に係る経年分析!H$49,"▲","-")),2),NA())</f>
        <v>0.82</v>
      </c>
      <c r="E21" s="180">
        <f>IF(ISNUMBER(VALUE(SUBSTITUTE(実質収支比率等に係る経年分析!I$49,"▲","-"))),ROUND(VALUE(SUBSTITUTE(実質収支比率等に係る経年分析!I$49,"▲","-")),2),NA())</f>
        <v>-0.11</v>
      </c>
      <c r="F21" s="180">
        <f>IF(ISNUMBER(VALUE(SUBSTITUTE(実質収支比率等に係る経年分析!J$49,"▲","-"))),ROUND(VALUE(SUBSTITUTE(実質収支比率等に係る経年分析!J$49,"▲","-")),2),NA())</f>
        <v>1.82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2.85</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土地取得特別会計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1965</v>
      </c>
      <c r="E42" s="182"/>
      <c r="F42" s="182"/>
      <c r="G42" s="182">
        <f>'実質公債費比率（分子）の構造'!L$52</f>
        <v>2009</v>
      </c>
      <c r="H42" s="182"/>
      <c r="I42" s="182"/>
      <c r="J42" s="182">
        <f>'実質公債費比率（分子）の構造'!M$52</f>
        <v>1985</v>
      </c>
      <c r="K42" s="182"/>
      <c r="L42" s="182"/>
      <c r="M42" s="182">
        <f>'実質公債費比率（分子）の構造'!N$52</f>
        <v>1904</v>
      </c>
      <c r="N42" s="182"/>
      <c r="O42" s="182"/>
      <c r="P42" s="182">
        <f>'実質公債費比率（分子）の構造'!O$52</f>
        <v>2022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187</v>
      </c>
      <c r="C45" s="182"/>
      <c r="D45" s="182"/>
      <c r="E45" s="182">
        <f>'実質公債費比率（分子）の構造'!L$49</f>
        <v>222</v>
      </c>
      <c r="F45" s="182"/>
      <c r="G45" s="182"/>
      <c r="H45" s="182">
        <f>'実質公債費比率（分子）の構造'!M$49</f>
        <v>226</v>
      </c>
      <c r="I45" s="182"/>
      <c r="J45" s="182"/>
      <c r="K45" s="182">
        <f>'実質公債費比率（分子）の構造'!N$49</f>
        <v>225</v>
      </c>
      <c r="L45" s="182"/>
      <c r="M45" s="182"/>
      <c r="N45" s="182">
        <f>'実質公債費比率（分子）の構造'!O$49</f>
        <v>226</v>
      </c>
      <c r="O45" s="182"/>
      <c r="P45" s="182"/>
    </row>
    <row r="46" spans="1:16" x14ac:dyDescent="0.15">
      <c r="A46" s="182" t="s">
        <v>67</v>
      </c>
      <c r="B46" s="182">
        <f>'実質公債費比率（分子）の構造'!K$48</f>
        <v>573</v>
      </c>
      <c r="C46" s="182"/>
      <c r="D46" s="182"/>
      <c r="E46" s="182">
        <f>'実質公債費比率（分子）の構造'!L$48</f>
        <v>555</v>
      </c>
      <c r="F46" s="182"/>
      <c r="G46" s="182"/>
      <c r="H46" s="182">
        <f>'実質公債費比率（分子）の構造'!M$48</f>
        <v>426</v>
      </c>
      <c r="I46" s="182"/>
      <c r="J46" s="182"/>
      <c r="K46" s="182">
        <f>'実質公債費比率（分子）の構造'!N$48</f>
        <v>274</v>
      </c>
      <c r="L46" s="182"/>
      <c r="M46" s="182"/>
      <c r="N46" s="182">
        <f>'実質公債費比率（分子）の構造'!O$48</f>
        <v>281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1516</v>
      </c>
      <c r="C49" s="182"/>
      <c r="D49" s="182"/>
      <c r="E49" s="182">
        <f>'実質公債費比率（分子）の構造'!L$45</f>
        <v>1645</v>
      </c>
      <c r="F49" s="182"/>
      <c r="G49" s="182"/>
      <c r="H49" s="182">
        <f>'実質公債費比率（分子）の構造'!M$45</f>
        <v>1678</v>
      </c>
      <c r="I49" s="182"/>
      <c r="J49" s="182"/>
      <c r="K49" s="182">
        <f>'実質公債費比率（分子）の構造'!N$45</f>
        <v>1781</v>
      </c>
      <c r="L49" s="182"/>
      <c r="M49" s="182"/>
      <c r="N49" s="182">
        <f>'実質公債費比率（分子）の構造'!O$45</f>
        <v>1652</v>
      </c>
      <c r="O49" s="182"/>
      <c r="P49" s="182"/>
    </row>
    <row r="50" spans="1:16" x14ac:dyDescent="0.15">
      <c r="A50" s="182" t="s">
        <v>71</v>
      </c>
      <c r="B50" s="182" t="e">
        <f>NA()</f>
        <v>#N/A</v>
      </c>
      <c r="C50" s="182">
        <f>IF(ISNUMBER('実質公債費比率（分子）の構造'!K$53),'実質公債費比率（分子）の構造'!K$53,NA())</f>
        <v>311</v>
      </c>
      <c r="D50" s="182" t="e">
        <f>NA()</f>
        <v>#N/A</v>
      </c>
      <c r="E50" s="182" t="e">
        <f>NA()</f>
        <v>#N/A</v>
      </c>
      <c r="F50" s="182">
        <f>IF(ISNUMBER('実質公債費比率（分子）の構造'!L$53),'実質公債費比率（分子）の構造'!L$53,NA())</f>
        <v>413</v>
      </c>
      <c r="G50" s="182" t="e">
        <f>NA()</f>
        <v>#N/A</v>
      </c>
      <c r="H50" s="182" t="e">
        <f>NA()</f>
        <v>#N/A</v>
      </c>
      <c r="I50" s="182">
        <f>IF(ISNUMBER('実質公債費比率（分子）の構造'!M$53),'実質公債費比率（分子）の構造'!M$53,NA())</f>
        <v>345</v>
      </c>
      <c r="J50" s="182" t="e">
        <f>NA()</f>
        <v>#N/A</v>
      </c>
      <c r="K50" s="182" t="e">
        <f>NA()</f>
        <v>#N/A</v>
      </c>
      <c r="L50" s="182">
        <f>IF(ISNUMBER('実質公債費比率（分子）の構造'!N$53),'実質公債費比率（分子）の構造'!N$53,NA())</f>
        <v>376</v>
      </c>
      <c r="M50" s="182" t="e">
        <f>NA()</f>
        <v>#N/A</v>
      </c>
      <c r="N50" s="182" t="e">
        <f>NA()</f>
        <v>#N/A</v>
      </c>
      <c r="O50" s="182">
        <f>IF(ISNUMBER('実質公債費比率（分子）の構造'!O$53),'実質公債費比率（分子）の構造'!O$53,NA())</f>
        <v>137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14924</v>
      </c>
      <c r="E56" s="181"/>
      <c r="F56" s="181"/>
      <c r="G56" s="181">
        <f>'将来負担比率（分子）の構造'!J$52</f>
        <v>14213</v>
      </c>
      <c r="H56" s="181"/>
      <c r="I56" s="181"/>
      <c r="J56" s="181">
        <f>'将来負担比率（分子）の構造'!K$52</f>
        <v>13705</v>
      </c>
      <c r="K56" s="181"/>
      <c r="L56" s="181"/>
      <c r="M56" s="181">
        <f>'将来負担比率（分子）の構造'!L$52</f>
        <v>13141</v>
      </c>
      <c r="N56" s="181"/>
      <c r="O56" s="181"/>
      <c r="P56" s="181">
        <f>'将来負担比率（分子）の構造'!M$52</f>
        <v>12501</v>
      </c>
    </row>
    <row r="57" spans="1:16" x14ac:dyDescent="0.15">
      <c r="A57" s="181" t="s">
        <v>42</v>
      </c>
      <c r="B57" s="181"/>
      <c r="C57" s="181"/>
      <c r="D57" s="181">
        <f>'将来負担比率（分子）の構造'!I$51</f>
        <v>9619</v>
      </c>
      <c r="E57" s="181"/>
      <c r="F57" s="181"/>
      <c r="G57" s="181">
        <f>'将来負担比率（分子）の構造'!J$51</f>
        <v>8738</v>
      </c>
      <c r="H57" s="181"/>
      <c r="I57" s="181"/>
      <c r="J57" s="181">
        <f>'将来負担比率（分子）の構造'!K$51</f>
        <v>9591</v>
      </c>
      <c r="K57" s="181"/>
      <c r="L57" s="181"/>
      <c r="M57" s="181">
        <f>'将来負担比率（分子）の構造'!L$51</f>
        <v>8794</v>
      </c>
      <c r="N57" s="181"/>
      <c r="O57" s="181"/>
      <c r="P57" s="181">
        <f>'将来負担比率（分子）の構造'!M$51</f>
        <v>8420</v>
      </c>
    </row>
    <row r="58" spans="1:16" x14ac:dyDescent="0.15">
      <c r="A58" s="181" t="s">
        <v>41</v>
      </c>
      <c r="B58" s="181"/>
      <c r="C58" s="181"/>
      <c r="D58" s="181">
        <f>'将来負担比率（分子）の構造'!I$50</f>
        <v>4985</v>
      </c>
      <c r="E58" s="181"/>
      <c r="F58" s="181"/>
      <c r="G58" s="181">
        <f>'将来負担比率（分子）の構造'!J$50</f>
        <v>4770</v>
      </c>
      <c r="H58" s="181"/>
      <c r="I58" s="181"/>
      <c r="J58" s="181">
        <f>'将来負担比率（分子）の構造'!K$50</f>
        <v>4597</v>
      </c>
      <c r="K58" s="181"/>
      <c r="L58" s="181"/>
      <c r="M58" s="181">
        <f>'将来負担比率（分子）の構造'!L$50</f>
        <v>4533</v>
      </c>
      <c r="N58" s="181"/>
      <c r="O58" s="181"/>
      <c r="P58" s="181">
        <f>'将来負担比率（分子）の構造'!M$50</f>
        <v>4555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2292</v>
      </c>
      <c r="C62" s="181"/>
      <c r="D62" s="181"/>
      <c r="E62" s="181">
        <f>'将来負担比率（分子）の構造'!J$45</f>
        <v>2465</v>
      </c>
      <c r="F62" s="181"/>
      <c r="G62" s="181"/>
      <c r="H62" s="181">
        <f>'将来負担比率（分子）の構造'!K$45</f>
        <v>2254</v>
      </c>
      <c r="I62" s="181"/>
      <c r="J62" s="181"/>
      <c r="K62" s="181">
        <f>'将来負担比率（分子）の構造'!L$45</f>
        <v>2033</v>
      </c>
      <c r="L62" s="181"/>
      <c r="M62" s="181"/>
      <c r="N62" s="181">
        <f>'将来負担比率（分子）の構造'!M$45</f>
        <v>1901</v>
      </c>
      <c r="O62" s="181"/>
      <c r="P62" s="181"/>
    </row>
    <row r="63" spans="1:16" x14ac:dyDescent="0.15">
      <c r="A63" s="181" t="s">
        <v>34</v>
      </c>
      <c r="B63" s="181">
        <f>'将来負担比率（分子）の構造'!I$44</f>
        <v>1295</v>
      </c>
      <c r="C63" s="181"/>
      <c r="D63" s="181"/>
      <c r="E63" s="181">
        <f>'将来負担比率（分子）の構造'!J$44</f>
        <v>1089</v>
      </c>
      <c r="F63" s="181"/>
      <c r="G63" s="181"/>
      <c r="H63" s="181">
        <f>'将来負担比率（分子）の構造'!K$44</f>
        <v>879</v>
      </c>
      <c r="I63" s="181"/>
      <c r="J63" s="181"/>
      <c r="K63" s="181">
        <f>'将来負担比率（分子）の構造'!L$44</f>
        <v>680</v>
      </c>
      <c r="L63" s="181"/>
      <c r="M63" s="181"/>
      <c r="N63" s="181">
        <f>'将来負担比率（分子）の構造'!M$44</f>
        <v>480</v>
      </c>
      <c r="O63" s="181"/>
      <c r="P63" s="181"/>
    </row>
    <row r="64" spans="1:16" x14ac:dyDescent="0.15">
      <c r="A64" s="181" t="s">
        <v>33</v>
      </c>
      <c r="B64" s="181">
        <f>'将来負担比率（分子）の構造'!I$43</f>
        <v>6683</v>
      </c>
      <c r="C64" s="181"/>
      <c r="D64" s="181"/>
      <c r="E64" s="181">
        <f>'将来負担比率（分子）の構造'!J$43</f>
        <v>6576</v>
      </c>
      <c r="F64" s="181"/>
      <c r="G64" s="181"/>
      <c r="H64" s="181">
        <f>'将来負担比率（分子）の構造'!K$43</f>
        <v>6559</v>
      </c>
      <c r="I64" s="181"/>
      <c r="J64" s="181"/>
      <c r="K64" s="181">
        <f>'将来負担比率（分子）の構造'!L$43</f>
        <v>5183</v>
      </c>
      <c r="L64" s="181"/>
      <c r="M64" s="181"/>
      <c r="N64" s="181">
        <f>'将来負担比率（分子）の構造'!M$43</f>
        <v>4066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17319</v>
      </c>
      <c r="C66" s="181"/>
      <c r="D66" s="181"/>
      <c r="E66" s="181">
        <f>'将来負担比率（分子）の構造'!J$41</f>
        <v>17179</v>
      </c>
      <c r="F66" s="181"/>
      <c r="G66" s="181"/>
      <c r="H66" s="181">
        <f>'将来負担比率（分子）の構造'!K$41</f>
        <v>16901</v>
      </c>
      <c r="I66" s="181"/>
      <c r="J66" s="181"/>
      <c r="K66" s="181">
        <f>'将来負担比率（分子）の構造'!L$41</f>
        <v>17182</v>
      </c>
      <c r="L66" s="181"/>
      <c r="M66" s="181"/>
      <c r="N66" s="181">
        <f>'将来負担比率（分子）の構造'!M$41</f>
        <v>17210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1486</v>
      </c>
      <c r="C72" s="185">
        <f>基金残高に係る経年分析!G55</f>
        <v>1351</v>
      </c>
      <c r="D72" s="185">
        <f>基金残高に係る経年分析!H55</f>
        <v>1484</v>
      </c>
    </row>
    <row r="73" spans="1:16" x14ac:dyDescent="0.15">
      <c r="A73" s="184" t="s">
        <v>78</v>
      </c>
      <c r="B73" s="185">
        <f>基金残高に係る経年分析!F56</f>
        <v>202</v>
      </c>
      <c r="C73" s="185">
        <f>基金残高に係る経年分析!G56</f>
        <v>202</v>
      </c>
      <c r="D73" s="185">
        <f>基金残高に係る経年分析!H56</f>
        <v>202</v>
      </c>
    </row>
    <row r="74" spans="1:16" x14ac:dyDescent="0.15">
      <c r="A74" s="184" t="s">
        <v>79</v>
      </c>
      <c r="B74" s="185">
        <f>基金残高に係る経年分析!F57</f>
        <v>1830</v>
      </c>
      <c r="C74" s="185">
        <f>基金残高に係る経年分析!G57</f>
        <v>1854</v>
      </c>
      <c r="D74" s="185">
        <f>基金残高に係る経年分析!H57</f>
        <v>1695</v>
      </c>
    </row>
  </sheetData>
  <sheetProtection algorithmName="SHA-512" hashValue="HbT3bo5lEnpwbqVHqgC7TUA5LygP1vT1xxqcdkQfALusRpDPQrkqeg+hxW6CJBRQl50tFR+v+9YeZZ1UJM7Iog==" saltValue="Po0dGgK/Js0sHNIMJg03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election activeCell="AP20" sqref="AP20:BF2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219</v>
      </c>
      <c r="DI1" s="762"/>
      <c r="DJ1" s="762"/>
      <c r="DK1" s="762"/>
      <c r="DL1" s="762"/>
      <c r="DM1" s="762"/>
      <c r="DN1" s="763"/>
      <c r="DO1" s="226"/>
      <c r="DP1" s="761" t="s">
        <v>220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225</v>
      </c>
      <c r="S4" s="704"/>
      <c r="T4" s="704"/>
      <c r="U4" s="704"/>
      <c r="V4" s="704"/>
      <c r="W4" s="704"/>
      <c r="X4" s="704"/>
      <c r="Y4" s="705"/>
      <c r="Z4" s="703" t="s">
        <v>226</v>
      </c>
      <c r="AA4" s="704"/>
      <c r="AB4" s="704"/>
      <c r="AC4" s="705"/>
      <c r="AD4" s="703" t="s">
        <v>227</v>
      </c>
      <c r="AE4" s="704"/>
      <c r="AF4" s="704"/>
      <c r="AG4" s="704"/>
      <c r="AH4" s="704"/>
      <c r="AI4" s="704"/>
      <c r="AJ4" s="704"/>
      <c r="AK4" s="705"/>
      <c r="AL4" s="703" t="s">
        <v>226</v>
      </c>
      <c r="AM4" s="704"/>
      <c r="AN4" s="704"/>
      <c r="AO4" s="705"/>
      <c r="AP4" s="764" t="s">
        <v>228</v>
      </c>
      <c r="AQ4" s="764"/>
      <c r="AR4" s="764"/>
      <c r="AS4" s="764"/>
      <c r="AT4" s="764"/>
      <c r="AU4" s="764"/>
      <c r="AV4" s="764"/>
      <c r="AW4" s="764"/>
      <c r="AX4" s="764"/>
      <c r="AY4" s="764"/>
      <c r="AZ4" s="764"/>
      <c r="BA4" s="764"/>
      <c r="BB4" s="764"/>
      <c r="BC4" s="764"/>
      <c r="BD4" s="764"/>
      <c r="BE4" s="764"/>
      <c r="BF4" s="764"/>
      <c r="BG4" s="764" t="s">
        <v>229</v>
      </c>
      <c r="BH4" s="764"/>
      <c r="BI4" s="764"/>
      <c r="BJ4" s="764"/>
      <c r="BK4" s="764"/>
      <c r="BL4" s="764"/>
      <c r="BM4" s="764"/>
      <c r="BN4" s="764"/>
      <c r="BO4" s="764" t="s">
        <v>226</v>
      </c>
      <c r="BP4" s="764"/>
      <c r="BQ4" s="764"/>
      <c r="BR4" s="764"/>
      <c r="BS4" s="764" t="s">
        <v>230</v>
      </c>
      <c r="BT4" s="764"/>
      <c r="BU4" s="764"/>
      <c r="BV4" s="764"/>
      <c r="BW4" s="764"/>
      <c r="BX4" s="764"/>
      <c r="BY4" s="764"/>
      <c r="BZ4" s="764"/>
      <c r="CA4" s="764"/>
      <c r="CB4" s="764"/>
      <c r="CD4" s="746" t="s">
        <v>231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232</v>
      </c>
      <c r="C5" s="711"/>
      <c r="D5" s="711"/>
      <c r="E5" s="711"/>
      <c r="F5" s="711"/>
      <c r="G5" s="711"/>
      <c r="H5" s="711"/>
      <c r="I5" s="711"/>
      <c r="J5" s="711"/>
      <c r="K5" s="711"/>
      <c r="L5" s="711"/>
      <c r="M5" s="711"/>
      <c r="N5" s="711"/>
      <c r="O5" s="711"/>
      <c r="P5" s="711"/>
      <c r="Q5" s="712"/>
      <c r="R5" s="697">
        <v>12765976</v>
      </c>
      <c r="S5" s="698"/>
      <c r="T5" s="698"/>
      <c r="U5" s="698"/>
      <c r="V5" s="698"/>
      <c r="W5" s="698"/>
      <c r="X5" s="698"/>
      <c r="Y5" s="741"/>
      <c r="Z5" s="759">
        <v>39.9</v>
      </c>
      <c r="AA5" s="759"/>
      <c r="AB5" s="759"/>
      <c r="AC5" s="759"/>
      <c r="AD5" s="760">
        <v>11614326</v>
      </c>
      <c r="AE5" s="760"/>
      <c r="AF5" s="760"/>
      <c r="AG5" s="760"/>
      <c r="AH5" s="760"/>
      <c r="AI5" s="760"/>
      <c r="AJ5" s="760"/>
      <c r="AK5" s="760"/>
      <c r="AL5" s="742">
        <v>84.7</v>
      </c>
      <c r="AM5" s="715"/>
      <c r="AN5" s="715"/>
      <c r="AO5" s="743"/>
      <c r="AP5" s="710" t="s">
        <v>233</v>
      </c>
      <c r="AQ5" s="711"/>
      <c r="AR5" s="711"/>
      <c r="AS5" s="711"/>
      <c r="AT5" s="711"/>
      <c r="AU5" s="711"/>
      <c r="AV5" s="711"/>
      <c r="AW5" s="711"/>
      <c r="AX5" s="711"/>
      <c r="AY5" s="711"/>
      <c r="AZ5" s="711"/>
      <c r="BA5" s="711"/>
      <c r="BB5" s="711"/>
      <c r="BC5" s="711"/>
      <c r="BD5" s="711"/>
      <c r="BE5" s="711"/>
      <c r="BF5" s="712"/>
      <c r="BG5" s="642">
        <v>11700969</v>
      </c>
      <c r="BH5" s="643"/>
      <c r="BI5" s="643"/>
      <c r="BJ5" s="643"/>
      <c r="BK5" s="643"/>
      <c r="BL5" s="643"/>
      <c r="BM5" s="643"/>
      <c r="BN5" s="644"/>
      <c r="BO5" s="675">
        <v>91.7</v>
      </c>
      <c r="BP5" s="675"/>
      <c r="BQ5" s="675"/>
      <c r="BR5" s="675"/>
      <c r="BS5" s="676">
        <v>86643</v>
      </c>
      <c r="BT5" s="676"/>
      <c r="BU5" s="676"/>
      <c r="BV5" s="676"/>
      <c r="BW5" s="676"/>
      <c r="BX5" s="676"/>
      <c r="BY5" s="676"/>
      <c r="BZ5" s="676"/>
      <c r="CA5" s="676"/>
      <c r="CB5" s="730"/>
      <c r="CD5" s="746" t="s">
        <v>228</v>
      </c>
      <c r="CE5" s="747"/>
      <c r="CF5" s="747"/>
      <c r="CG5" s="747"/>
      <c r="CH5" s="747"/>
      <c r="CI5" s="747"/>
      <c r="CJ5" s="747"/>
      <c r="CK5" s="747"/>
      <c r="CL5" s="747"/>
      <c r="CM5" s="747"/>
      <c r="CN5" s="747"/>
      <c r="CO5" s="747"/>
      <c r="CP5" s="747"/>
      <c r="CQ5" s="748"/>
      <c r="CR5" s="746" t="s">
        <v>234</v>
      </c>
      <c r="CS5" s="747"/>
      <c r="CT5" s="747"/>
      <c r="CU5" s="747"/>
      <c r="CV5" s="747"/>
      <c r="CW5" s="747"/>
      <c r="CX5" s="747"/>
      <c r="CY5" s="748"/>
      <c r="CZ5" s="746" t="s">
        <v>226</v>
      </c>
      <c r="DA5" s="747"/>
      <c r="DB5" s="747"/>
      <c r="DC5" s="748"/>
      <c r="DD5" s="746" t="s">
        <v>235</v>
      </c>
      <c r="DE5" s="747"/>
      <c r="DF5" s="747"/>
      <c r="DG5" s="747"/>
      <c r="DH5" s="747"/>
      <c r="DI5" s="747"/>
      <c r="DJ5" s="747"/>
      <c r="DK5" s="747"/>
      <c r="DL5" s="747"/>
      <c r="DM5" s="747"/>
      <c r="DN5" s="747"/>
      <c r="DO5" s="747"/>
      <c r="DP5" s="748"/>
      <c r="DQ5" s="746" t="s">
        <v>236</v>
      </c>
      <c r="DR5" s="747"/>
      <c r="DS5" s="747"/>
      <c r="DT5" s="747"/>
      <c r="DU5" s="747"/>
      <c r="DV5" s="747"/>
      <c r="DW5" s="747"/>
      <c r="DX5" s="747"/>
      <c r="DY5" s="747"/>
      <c r="DZ5" s="747"/>
      <c r="EA5" s="747"/>
      <c r="EB5" s="747"/>
      <c r="EC5" s="748"/>
    </row>
    <row r="6" spans="2:143" ht="11.25" customHeight="1" x14ac:dyDescent="0.15">
      <c r="B6" s="639" t="s">
        <v>237</v>
      </c>
      <c r="C6" s="640"/>
      <c r="D6" s="640"/>
      <c r="E6" s="640"/>
      <c r="F6" s="640"/>
      <c r="G6" s="640"/>
      <c r="H6" s="640"/>
      <c r="I6" s="640"/>
      <c r="J6" s="640"/>
      <c r="K6" s="640"/>
      <c r="L6" s="640"/>
      <c r="M6" s="640"/>
      <c r="N6" s="640"/>
      <c r="O6" s="640"/>
      <c r="P6" s="640"/>
      <c r="Q6" s="641"/>
      <c r="R6" s="642">
        <v>152932</v>
      </c>
      <c r="S6" s="643"/>
      <c r="T6" s="643"/>
      <c r="U6" s="643"/>
      <c r="V6" s="643"/>
      <c r="W6" s="643"/>
      <c r="X6" s="643"/>
      <c r="Y6" s="644"/>
      <c r="Z6" s="675">
        <v>0.5</v>
      </c>
      <c r="AA6" s="675"/>
      <c r="AB6" s="675"/>
      <c r="AC6" s="675"/>
      <c r="AD6" s="676">
        <v>152932</v>
      </c>
      <c r="AE6" s="676"/>
      <c r="AF6" s="676"/>
      <c r="AG6" s="676"/>
      <c r="AH6" s="676"/>
      <c r="AI6" s="676"/>
      <c r="AJ6" s="676"/>
      <c r="AK6" s="676"/>
      <c r="AL6" s="645">
        <v>1.1000000000000001</v>
      </c>
      <c r="AM6" s="646"/>
      <c r="AN6" s="646"/>
      <c r="AO6" s="677"/>
      <c r="AP6" s="639" t="s">
        <v>238</v>
      </c>
      <c r="AQ6" s="640"/>
      <c r="AR6" s="640"/>
      <c r="AS6" s="640"/>
      <c r="AT6" s="640"/>
      <c r="AU6" s="640"/>
      <c r="AV6" s="640"/>
      <c r="AW6" s="640"/>
      <c r="AX6" s="640"/>
      <c r="AY6" s="640"/>
      <c r="AZ6" s="640"/>
      <c r="BA6" s="640"/>
      <c r="BB6" s="640"/>
      <c r="BC6" s="640"/>
      <c r="BD6" s="640"/>
      <c r="BE6" s="640"/>
      <c r="BF6" s="641"/>
      <c r="BG6" s="642">
        <v>11700969</v>
      </c>
      <c r="BH6" s="643"/>
      <c r="BI6" s="643"/>
      <c r="BJ6" s="643"/>
      <c r="BK6" s="643"/>
      <c r="BL6" s="643"/>
      <c r="BM6" s="643"/>
      <c r="BN6" s="644"/>
      <c r="BO6" s="675">
        <v>91.7</v>
      </c>
      <c r="BP6" s="675"/>
      <c r="BQ6" s="675"/>
      <c r="BR6" s="675"/>
      <c r="BS6" s="676">
        <v>86643</v>
      </c>
      <c r="BT6" s="676"/>
      <c r="BU6" s="676"/>
      <c r="BV6" s="676"/>
      <c r="BW6" s="676"/>
      <c r="BX6" s="676"/>
      <c r="BY6" s="676"/>
      <c r="BZ6" s="676"/>
      <c r="CA6" s="676"/>
      <c r="CB6" s="730"/>
      <c r="CD6" s="700" t="s">
        <v>239</v>
      </c>
      <c r="CE6" s="701"/>
      <c r="CF6" s="701"/>
      <c r="CG6" s="701"/>
      <c r="CH6" s="701"/>
      <c r="CI6" s="701"/>
      <c r="CJ6" s="701"/>
      <c r="CK6" s="701"/>
      <c r="CL6" s="701"/>
      <c r="CM6" s="701"/>
      <c r="CN6" s="701"/>
      <c r="CO6" s="701"/>
      <c r="CP6" s="701"/>
      <c r="CQ6" s="702"/>
      <c r="CR6" s="642">
        <v>240144</v>
      </c>
      <c r="CS6" s="643"/>
      <c r="CT6" s="643"/>
      <c r="CU6" s="643"/>
      <c r="CV6" s="643"/>
      <c r="CW6" s="643"/>
      <c r="CX6" s="643"/>
      <c r="CY6" s="644"/>
      <c r="CZ6" s="742">
        <v>0.8</v>
      </c>
      <c r="DA6" s="715"/>
      <c r="DB6" s="715"/>
      <c r="DC6" s="745"/>
      <c r="DD6" s="648">
        <v>2172</v>
      </c>
      <c r="DE6" s="643"/>
      <c r="DF6" s="643"/>
      <c r="DG6" s="643"/>
      <c r="DH6" s="643"/>
      <c r="DI6" s="643"/>
      <c r="DJ6" s="643"/>
      <c r="DK6" s="643"/>
      <c r="DL6" s="643"/>
      <c r="DM6" s="643"/>
      <c r="DN6" s="643"/>
      <c r="DO6" s="643"/>
      <c r="DP6" s="644"/>
      <c r="DQ6" s="648">
        <v>240144</v>
      </c>
      <c r="DR6" s="643"/>
      <c r="DS6" s="643"/>
      <c r="DT6" s="643"/>
      <c r="DU6" s="643"/>
      <c r="DV6" s="643"/>
      <c r="DW6" s="643"/>
      <c r="DX6" s="643"/>
      <c r="DY6" s="643"/>
      <c r="DZ6" s="643"/>
      <c r="EA6" s="643"/>
      <c r="EB6" s="643"/>
      <c r="EC6" s="688"/>
    </row>
    <row r="7" spans="2:143" ht="11.25" customHeight="1" x14ac:dyDescent="0.15">
      <c r="B7" s="639" t="s">
        <v>240</v>
      </c>
      <c r="C7" s="640"/>
      <c r="D7" s="640"/>
      <c r="E7" s="640"/>
      <c r="F7" s="640"/>
      <c r="G7" s="640"/>
      <c r="H7" s="640"/>
      <c r="I7" s="640"/>
      <c r="J7" s="640"/>
      <c r="K7" s="640"/>
      <c r="L7" s="640"/>
      <c r="M7" s="640"/>
      <c r="N7" s="640"/>
      <c r="O7" s="640"/>
      <c r="P7" s="640"/>
      <c r="Q7" s="641"/>
      <c r="R7" s="642">
        <v>13607</v>
      </c>
      <c r="S7" s="643"/>
      <c r="T7" s="643"/>
      <c r="U7" s="643"/>
      <c r="V7" s="643"/>
      <c r="W7" s="643"/>
      <c r="X7" s="643"/>
      <c r="Y7" s="644"/>
      <c r="Z7" s="675">
        <v>0</v>
      </c>
      <c r="AA7" s="675"/>
      <c r="AB7" s="675"/>
      <c r="AC7" s="675"/>
      <c r="AD7" s="676">
        <v>13607</v>
      </c>
      <c r="AE7" s="676"/>
      <c r="AF7" s="676"/>
      <c r="AG7" s="676"/>
      <c r="AH7" s="676"/>
      <c r="AI7" s="676"/>
      <c r="AJ7" s="676"/>
      <c r="AK7" s="676"/>
      <c r="AL7" s="645">
        <v>0.1</v>
      </c>
      <c r="AM7" s="646"/>
      <c r="AN7" s="646"/>
      <c r="AO7" s="677"/>
      <c r="AP7" s="639" t="s">
        <v>241</v>
      </c>
      <c r="AQ7" s="640"/>
      <c r="AR7" s="640"/>
      <c r="AS7" s="640"/>
      <c r="AT7" s="640"/>
      <c r="AU7" s="640"/>
      <c r="AV7" s="640"/>
      <c r="AW7" s="640"/>
      <c r="AX7" s="640"/>
      <c r="AY7" s="640"/>
      <c r="AZ7" s="640"/>
      <c r="BA7" s="640"/>
      <c r="BB7" s="640"/>
      <c r="BC7" s="640"/>
      <c r="BD7" s="640"/>
      <c r="BE7" s="640"/>
      <c r="BF7" s="641"/>
      <c r="BG7" s="642">
        <v>6256735</v>
      </c>
      <c r="BH7" s="643"/>
      <c r="BI7" s="643"/>
      <c r="BJ7" s="643"/>
      <c r="BK7" s="643"/>
      <c r="BL7" s="643"/>
      <c r="BM7" s="643"/>
      <c r="BN7" s="644"/>
      <c r="BO7" s="675">
        <v>49</v>
      </c>
      <c r="BP7" s="675"/>
      <c r="BQ7" s="675"/>
      <c r="BR7" s="675"/>
      <c r="BS7" s="676">
        <v>86643</v>
      </c>
      <c r="BT7" s="676"/>
      <c r="BU7" s="676"/>
      <c r="BV7" s="676"/>
      <c r="BW7" s="676"/>
      <c r="BX7" s="676"/>
      <c r="BY7" s="676"/>
      <c r="BZ7" s="676"/>
      <c r="CA7" s="676"/>
      <c r="CB7" s="730"/>
      <c r="CD7" s="689" t="s">
        <v>242</v>
      </c>
      <c r="CE7" s="686"/>
      <c r="CF7" s="686"/>
      <c r="CG7" s="686"/>
      <c r="CH7" s="686"/>
      <c r="CI7" s="686"/>
      <c r="CJ7" s="686"/>
      <c r="CK7" s="686"/>
      <c r="CL7" s="686"/>
      <c r="CM7" s="686"/>
      <c r="CN7" s="686"/>
      <c r="CO7" s="686"/>
      <c r="CP7" s="686"/>
      <c r="CQ7" s="687"/>
      <c r="CR7" s="642">
        <v>10112197</v>
      </c>
      <c r="CS7" s="643"/>
      <c r="CT7" s="643"/>
      <c r="CU7" s="643"/>
      <c r="CV7" s="643"/>
      <c r="CW7" s="643"/>
      <c r="CX7" s="643"/>
      <c r="CY7" s="644"/>
      <c r="CZ7" s="675">
        <v>32.700000000000003</v>
      </c>
      <c r="DA7" s="675"/>
      <c r="DB7" s="675"/>
      <c r="DC7" s="675"/>
      <c r="DD7" s="648">
        <v>200715</v>
      </c>
      <c r="DE7" s="643"/>
      <c r="DF7" s="643"/>
      <c r="DG7" s="643"/>
      <c r="DH7" s="643"/>
      <c r="DI7" s="643"/>
      <c r="DJ7" s="643"/>
      <c r="DK7" s="643"/>
      <c r="DL7" s="643"/>
      <c r="DM7" s="643"/>
      <c r="DN7" s="643"/>
      <c r="DO7" s="643"/>
      <c r="DP7" s="644"/>
      <c r="DQ7" s="648">
        <v>2259668</v>
      </c>
      <c r="DR7" s="643"/>
      <c r="DS7" s="643"/>
      <c r="DT7" s="643"/>
      <c r="DU7" s="643"/>
      <c r="DV7" s="643"/>
      <c r="DW7" s="643"/>
      <c r="DX7" s="643"/>
      <c r="DY7" s="643"/>
      <c r="DZ7" s="643"/>
      <c r="EA7" s="643"/>
      <c r="EB7" s="643"/>
      <c r="EC7" s="688"/>
    </row>
    <row r="8" spans="2:143" ht="11.25" customHeight="1" x14ac:dyDescent="0.15">
      <c r="B8" s="639" t="s">
        <v>243</v>
      </c>
      <c r="C8" s="640"/>
      <c r="D8" s="640"/>
      <c r="E8" s="640"/>
      <c r="F8" s="640"/>
      <c r="G8" s="640"/>
      <c r="H8" s="640"/>
      <c r="I8" s="640"/>
      <c r="J8" s="640"/>
      <c r="K8" s="640"/>
      <c r="L8" s="640"/>
      <c r="M8" s="640"/>
      <c r="N8" s="640"/>
      <c r="O8" s="640"/>
      <c r="P8" s="640"/>
      <c r="Q8" s="641"/>
      <c r="R8" s="642">
        <v>79754</v>
      </c>
      <c r="S8" s="643"/>
      <c r="T8" s="643"/>
      <c r="U8" s="643"/>
      <c r="V8" s="643"/>
      <c r="W8" s="643"/>
      <c r="X8" s="643"/>
      <c r="Y8" s="644"/>
      <c r="Z8" s="675">
        <v>0.2</v>
      </c>
      <c r="AA8" s="675"/>
      <c r="AB8" s="675"/>
      <c r="AC8" s="675"/>
      <c r="AD8" s="676">
        <v>79754</v>
      </c>
      <c r="AE8" s="676"/>
      <c r="AF8" s="676"/>
      <c r="AG8" s="676"/>
      <c r="AH8" s="676"/>
      <c r="AI8" s="676"/>
      <c r="AJ8" s="676"/>
      <c r="AK8" s="676"/>
      <c r="AL8" s="645">
        <v>0.6</v>
      </c>
      <c r="AM8" s="646"/>
      <c r="AN8" s="646"/>
      <c r="AO8" s="677"/>
      <c r="AP8" s="639" t="s">
        <v>244</v>
      </c>
      <c r="AQ8" s="640"/>
      <c r="AR8" s="640"/>
      <c r="AS8" s="640"/>
      <c r="AT8" s="640"/>
      <c r="AU8" s="640"/>
      <c r="AV8" s="640"/>
      <c r="AW8" s="640"/>
      <c r="AX8" s="640"/>
      <c r="AY8" s="640"/>
      <c r="AZ8" s="640"/>
      <c r="BA8" s="640"/>
      <c r="BB8" s="640"/>
      <c r="BC8" s="640"/>
      <c r="BD8" s="640"/>
      <c r="BE8" s="640"/>
      <c r="BF8" s="641"/>
      <c r="BG8" s="642">
        <v>140367</v>
      </c>
      <c r="BH8" s="643"/>
      <c r="BI8" s="643"/>
      <c r="BJ8" s="643"/>
      <c r="BK8" s="643"/>
      <c r="BL8" s="643"/>
      <c r="BM8" s="643"/>
      <c r="BN8" s="644"/>
      <c r="BO8" s="675">
        <v>1.1000000000000001</v>
      </c>
      <c r="BP8" s="675"/>
      <c r="BQ8" s="675"/>
      <c r="BR8" s="675"/>
      <c r="BS8" s="648" t="s">
        <v>130</v>
      </c>
      <c r="BT8" s="643"/>
      <c r="BU8" s="643"/>
      <c r="BV8" s="643"/>
      <c r="BW8" s="643"/>
      <c r="BX8" s="643"/>
      <c r="BY8" s="643"/>
      <c r="BZ8" s="643"/>
      <c r="CA8" s="643"/>
      <c r="CB8" s="688"/>
      <c r="CD8" s="689" t="s">
        <v>245</v>
      </c>
      <c r="CE8" s="686"/>
      <c r="CF8" s="686"/>
      <c r="CG8" s="686"/>
      <c r="CH8" s="686"/>
      <c r="CI8" s="686"/>
      <c r="CJ8" s="686"/>
      <c r="CK8" s="686"/>
      <c r="CL8" s="686"/>
      <c r="CM8" s="686"/>
      <c r="CN8" s="686"/>
      <c r="CO8" s="686"/>
      <c r="CP8" s="686"/>
      <c r="CQ8" s="687"/>
      <c r="CR8" s="642">
        <v>8703042</v>
      </c>
      <c r="CS8" s="643"/>
      <c r="CT8" s="643"/>
      <c r="CU8" s="643"/>
      <c r="CV8" s="643"/>
      <c r="CW8" s="643"/>
      <c r="CX8" s="643"/>
      <c r="CY8" s="644"/>
      <c r="CZ8" s="675">
        <v>28.2</v>
      </c>
      <c r="DA8" s="675"/>
      <c r="DB8" s="675"/>
      <c r="DC8" s="675"/>
      <c r="DD8" s="648">
        <v>110226</v>
      </c>
      <c r="DE8" s="643"/>
      <c r="DF8" s="643"/>
      <c r="DG8" s="643"/>
      <c r="DH8" s="643"/>
      <c r="DI8" s="643"/>
      <c r="DJ8" s="643"/>
      <c r="DK8" s="643"/>
      <c r="DL8" s="643"/>
      <c r="DM8" s="643"/>
      <c r="DN8" s="643"/>
      <c r="DO8" s="643"/>
      <c r="DP8" s="644"/>
      <c r="DQ8" s="648">
        <v>4705294</v>
      </c>
      <c r="DR8" s="643"/>
      <c r="DS8" s="643"/>
      <c r="DT8" s="643"/>
      <c r="DU8" s="643"/>
      <c r="DV8" s="643"/>
      <c r="DW8" s="643"/>
      <c r="DX8" s="643"/>
      <c r="DY8" s="643"/>
      <c r="DZ8" s="643"/>
      <c r="EA8" s="643"/>
      <c r="EB8" s="643"/>
      <c r="EC8" s="688"/>
    </row>
    <row r="9" spans="2:143" ht="11.25" customHeight="1" x14ac:dyDescent="0.15">
      <c r="B9" s="639" t="s">
        <v>246</v>
      </c>
      <c r="C9" s="640"/>
      <c r="D9" s="640"/>
      <c r="E9" s="640"/>
      <c r="F9" s="640"/>
      <c r="G9" s="640"/>
      <c r="H9" s="640"/>
      <c r="I9" s="640"/>
      <c r="J9" s="640"/>
      <c r="K9" s="640"/>
      <c r="L9" s="640"/>
      <c r="M9" s="640"/>
      <c r="N9" s="640"/>
      <c r="O9" s="640"/>
      <c r="P9" s="640"/>
      <c r="Q9" s="641"/>
      <c r="R9" s="642">
        <v>75548</v>
      </c>
      <c r="S9" s="643"/>
      <c r="T9" s="643"/>
      <c r="U9" s="643"/>
      <c r="V9" s="643"/>
      <c r="W9" s="643"/>
      <c r="X9" s="643"/>
      <c r="Y9" s="644"/>
      <c r="Z9" s="675">
        <v>0.2</v>
      </c>
      <c r="AA9" s="675"/>
      <c r="AB9" s="675"/>
      <c r="AC9" s="675"/>
      <c r="AD9" s="676">
        <v>75548</v>
      </c>
      <c r="AE9" s="676"/>
      <c r="AF9" s="676"/>
      <c r="AG9" s="676"/>
      <c r="AH9" s="676"/>
      <c r="AI9" s="676"/>
      <c r="AJ9" s="676"/>
      <c r="AK9" s="676"/>
      <c r="AL9" s="645">
        <v>0.6</v>
      </c>
      <c r="AM9" s="646"/>
      <c r="AN9" s="646"/>
      <c r="AO9" s="677"/>
      <c r="AP9" s="639" t="s">
        <v>247</v>
      </c>
      <c r="AQ9" s="640"/>
      <c r="AR9" s="640"/>
      <c r="AS9" s="640"/>
      <c r="AT9" s="640"/>
      <c r="AU9" s="640"/>
      <c r="AV9" s="640"/>
      <c r="AW9" s="640"/>
      <c r="AX9" s="640"/>
      <c r="AY9" s="640"/>
      <c r="AZ9" s="640"/>
      <c r="BA9" s="640"/>
      <c r="BB9" s="640"/>
      <c r="BC9" s="640"/>
      <c r="BD9" s="640"/>
      <c r="BE9" s="640"/>
      <c r="BF9" s="641"/>
      <c r="BG9" s="642">
        <v>5407721</v>
      </c>
      <c r="BH9" s="643"/>
      <c r="BI9" s="643"/>
      <c r="BJ9" s="643"/>
      <c r="BK9" s="643"/>
      <c r="BL9" s="643"/>
      <c r="BM9" s="643"/>
      <c r="BN9" s="644"/>
      <c r="BO9" s="675">
        <v>42.4</v>
      </c>
      <c r="BP9" s="675"/>
      <c r="BQ9" s="675"/>
      <c r="BR9" s="675"/>
      <c r="BS9" s="648" t="s">
        <v>130</v>
      </c>
      <c r="BT9" s="643"/>
      <c r="BU9" s="643"/>
      <c r="BV9" s="643"/>
      <c r="BW9" s="643"/>
      <c r="BX9" s="643"/>
      <c r="BY9" s="643"/>
      <c r="BZ9" s="643"/>
      <c r="CA9" s="643"/>
      <c r="CB9" s="688"/>
      <c r="CD9" s="689" t="s">
        <v>248</v>
      </c>
      <c r="CE9" s="686"/>
      <c r="CF9" s="686"/>
      <c r="CG9" s="686"/>
      <c r="CH9" s="686"/>
      <c r="CI9" s="686"/>
      <c r="CJ9" s="686"/>
      <c r="CK9" s="686"/>
      <c r="CL9" s="686"/>
      <c r="CM9" s="686"/>
      <c r="CN9" s="686"/>
      <c r="CO9" s="686"/>
      <c r="CP9" s="686"/>
      <c r="CQ9" s="687"/>
      <c r="CR9" s="642">
        <v>2026829</v>
      </c>
      <c r="CS9" s="643"/>
      <c r="CT9" s="643"/>
      <c r="CU9" s="643"/>
      <c r="CV9" s="643"/>
      <c r="CW9" s="643"/>
      <c r="CX9" s="643"/>
      <c r="CY9" s="644"/>
      <c r="CZ9" s="675">
        <v>6.6</v>
      </c>
      <c r="DA9" s="675"/>
      <c r="DB9" s="675"/>
      <c r="DC9" s="675"/>
      <c r="DD9" s="648">
        <v>21239</v>
      </c>
      <c r="DE9" s="643"/>
      <c r="DF9" s="643"/>
      <c r="DG9" s="643"/>
      <c r="DH9" s="643"/>
      <c r="DI9" s="643"/>
      <c r="DJ9" s="643"/>
      <c r="DK9" s="643"/>
      <c r="DL9" s="643"/>
      <c r="DM9" s="643"/>
      <c r="DN9" s="643"/>
      <c r="DO9" s="643"/>
      <c r="DP9" s="644"/>
      <c r="DQ9" s="648">
        <v>1885839</v>
      </c>
      <c r="DR9" s="643"/>
      <c r="DS9" s="643"/>
      <c r="DT9" s="643"/>
      <c r="DU9" s="643"/>
      <c r="DV9" s="643"/>
      <c r="DW9" s="643"/>
      <c r="DX9" s="643"/>
      <c r="DY9" s="643"/>
      <c r="DZ9" s="643"/>
      <c r="EA9" s="643"/>
      <c r="EB9" s="643"/>
      <c r="EC9" s="688"/>
    </row>
    <row r="10" spans="2:143" ht="11.25" customHeight="1" x14ac:dyDescent="0.15">
      <c r="B10" s="639" t="s">
        <v>249</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139</v>
      </c>
      <c r="AA10" s="675"/>
      <c r="AB10" s="675"/>
      <c r="AC10" s="675"/>
      <c r="AD10" s="676" t="s">
        <v>130</v>
      </c>
      <c r="AE10" s="676"/>
      <c r="AF10" s="676"/>
      <c r="AG10" s="676"/>
      <c r="AH10" s="676"/>
      <c r="AI10" s="676"/>
      <c r="AJ10" s="676"/>
      <c r="AK10" s="676"/>
      <c r="AL10" s="645" t="s">
        <v>250</v>
      </c>
      <c r="AM10" s="646"/>
      <c r="AN10" s="646"/>
      <c r="AO10" s="677"/>
      <c r="AP10" s="639" t="s">
        <v>251</v>
      </c>
      <c r="AQ10" s="640"/>
      <c r="AR10" s="640"/>
      <c r="AS10" s="640"/>
      <c r="AT10" s="640"/>
      <c r="AU10" s="640"/>
      <c r="AV10" s="640"/>
      <c r="AW10" s="640"/>
      <c r="AX10" s="640"/>
      <c r="AY10" s="640"/>
      <c r="AZ10" s="640"/>
      <c r="BA10" s="640"/>
      <c r="BB10" s="640"/>
      <c r="BC10" s="640"/>
      <c r="BD10" s="640"/>
      <c r="BE10" s="640"/>
      <c r="BF10" s="641"/>
      <c r="BG10" s="642">
        <v>172697</v>
      </c>
      <c r="BH10" s="643"/>
      <c r="BI10" s="643"/>
      <c r="BJ10" s="643"/>
      <c r="BK10" s="643"/>
      <c r="BL10" s="643"/>
      <c r="BM10" s="643"/>
      <c r="BN10" s="644"/>
      <c r="BO10" s="675">
        <v>1.4</v>
      </c>
      <c r="BP10" s="675"/>
      <c r="BQ10" s="675"/>
      <c r="BR10" s="675"/>
      <c r="BS10" s="648" t="s">
        <v>130</v>
      </c>
      <c r="BT10" s="643"/>
      <c r="BU10" s="643"/>
      <c r="BV10" s="643"/>
      <c r="BW10" s="643"/>
      <c r="BX10" s="643"/>
      <c r="BY10" s="643"/>
      <c r="BZ10" s="643"/>
      <c r="CA10" s="643"/>
      <c r="CB10" s="688"/>
      <c r="CD10" s="689" t="s">
        <v>252</v>
      </c>
      <c r="CE10" s="686"/>
      <c r="CF10" s="686"/>
      <c r="CG10" s="686"/>
      <c r="CH10" s="686"/>
      <c r="CI10" s="686"/>
      <c r="CJ10" s="686"/>
      <c r="CK10" s="686"/>
      <c r="CL10" s="686"/>
      <c r="CM10" s="686"/>
      <c r="CN10" s="686"/>
      <c r="CO10" s="686"/>
      <c r="CP10" s="686"/>
      <c r="CQ10" s="687"/>
      <c r="CR10" s="642">
        <v>5216</v>
      </c>
      <c r="CS10" s="643"/>
      <c r="CT10" s="643"/>
      <c r="CU10" s="643"/>
      <c r="CV10" s="643"/>
      <c r="CW10" s="643"/>
      <c r="CX10" s="643"/>
      <c r="CY10" s="644"/>
      <c r="CZ10" s="675">
        <v>0</v>
      </c>
      <c r="DA10" s="675"/>
      <c r="DB10" s="675"/>
      <c r="DC10" s="675"/>
      <c r="DD10" s="648" t="s">
        <v>130</v>
      </c>
      <c r="DE10" s="643"/>
      <c r="DF10" s="643"/>
      <c r="DG10" s="643"/>
      <c r="DH10" s="643"/>
      <c r="DI10" s="643"/>
      <c r="DJ10" s="643"/>
      <c r="DK10" s="643"/>
      <c r="DL10" s="643"/>
      <c r="DM10" s="643"/>
      <c r="DN10" s="643"/>
      <c r="DO10" s="643"/>
      <c r="DP10" s="644"/>
      <c r="DQ10" s="648">
        <v>216</v>
      </c>
      <c r="DR10" s="643"/>
      <c r="DS10" s="643"/>
      <c r="DT10" s="643"/>
      <c r="DU10" s="643"/>
      <c r="DV10" s="643"/>
      <c r="DW10" s="643"/>
      <c r="DX10" s="643"/>
      <c r="DY10" s="643"/>
      <c r="DZ10" s="643"/>
      <c r="EA10" s="643"/>
      <c r="EB10" s="643"/>
      <c r="EC10" s="688"/>
    </row>
    <row r="11" spans="2:143" ht="11.25" customHeight="1" x14ac:dyDescent="0.15">
      <c r="B11" s="639" t="s">
        <v>253</v>
      </c>
      <c r="C11" s="640"/>
      <c r="D11" s="640"/>
      <c r="E11" s="640"/>
      <c r="F11" s="640"/>
      <c r="G11" s="640"/>
      <c r="H11" s="640"/>
      <c r="I11" s="640"/>
      <c r="J11" s="640"/>
      <c r="K11" s="640"/>
      <c r="L11" s="640"/>
      <c r="M11" s="640"/>
      <c r="N11" s="640"/>
      <c r="O11" s="640"/>
      <c r="P11" s="640"/>
      <c r="Q11" s="641"/>
      <c r="R11" s="642">
        <v>1457533</v>
      </c>
      <c r="S11" s="643"/>
      <c r="T11" s="643"/>
      <c r="U11" s="643"/>
      <c r="V11" s="643"/>
      <c r="W11" s="643"/>
      <c r="X11" s="643"/>
      <c r="Y11" s="644"/>
      <c r="Z11" s="645">
        <v>4.5999999999999996</v>
      </c>
      <c r="AA11" s="646"/>
      <c r="AB11" s="646"/>
      <c r="AC11" s="647"/>
      <c r="AD11" s="648">
        <v>1457533</v>
      </c>
      <c r="AE11" s="643"/>
      <c r="AF11" s="643"/>
      <c r="AG11" s="643"/>
      <c r="AH11" s="643"/>
      <c r="AI11" s="643"/>
      <c r="AJ11" s="643"/>
      <c r="AK11" s="644"/>
      <c r="AL11" s="645">
        <v>10.6</v>
      </c>
      <c r="AM11" s="646"/>
      <c r="AN11" s="646"/>
      <c r="AO11" s="677"/>
      <c r="AP11" s="639" t="s">
        <v>254</v>
      </c>
      <c r="AQ11" s="640"/>
      <c r="AR11" s="640"/>
      <c r="AS11" s="640"/>
      <c r="AT11" s="640"/>
      <c r="AU11" s="640"/>
      <c r="AV11" s="640"/>
      <c r="AW11" s="640"/>
      <c r="AX11" s="640"/>
      <c r="AY11" s="640"/>
      <c r="AZ11" s="640"/>
      <c r="BA11" s="640"/>
      <c r="BB11" s="640"/>
      <c r="BC11" s="640"/>
      <c r="BD11" s="640"/>
      <c r="BE11" s="640"/>
      <c r="BF11" s="641"/>
      <c r="BG11" s="642">
        <v>535950</v>
      </c>
      <c r="BH11" s="643"/>
      <c r="BI11" s="643"/>
      <c r="BJ11" s="643"/>
      <c r="BK11" s="643"/>
      <c r="BL11" s="643"/>
      <c r="BM11" s="643"/>
      <c r="BN11" s="644"/>
      <c r="BO11" s="675">
        <v>4.2</v>
      </c>
      <c r="BP11" s="675"/>
      <c r="BQ11" s="675"/>
      <c r="BR11" s="675"/>
      <c r="BS11" s="648">
        <v>86643</v>
      </c>
      <c r="BT11" s="643"/>
      <c r="BU11" s="643"/>
      <c r="BV11" s="643"/>
      <c r="BW11" s="643"/>
      <c r="BX11" s="643"/>
      <c r="BY11" s="643"/>
      <c r="BZ11" s="643"/>
      <c r="CA11" s="643"/>
      <c r="CB11" s="688"/>
      <c r="CD11" s="689" t="s">
        <v>255</v>
      </c>
      <c r="CE11" s="686"/>
      <c r="CF11" s="686"/>
      <c r="CG11" s="686"/>
      <c r="CH11" s="686"/>
      <c r="CI11" s="686"/>
      <c r="CJ11" s="686"/>
      <c r="CK11" s="686"/>
      <c r="CL11" s="686"/>
      <c r="CM11" s="686"/>
      <c r="CN11" s="686"/>
      <c r="CO11" s="686"/>
      <c r="CP11" s="686"/>
      <c r="CQ11" s="687"/>
      <c r="CR11" s="642">
        <v>90934</v>
      </c>
      <c r="CS11" s="643"/>
      <c r="CT11" s="643"/>
      <c r="CU11" s="643"/>
      <c r="CV11" s="643"/>
      <c r="CW11" s="643"/>
      <c r="CX11" s="643"/>
      <c r="CY11" s="644"/>
      <c r="CZ11" s="675">
        <v>0.3</v>
      </c>
      <c r="DA11" s="675"/>
      <c r="DB11" s="675"/>
      <c r="DC11" s="675"/>
      <c r="DD11" s="648">
        <v>2593</v>
      </c>
      <c r="DE11" s="643"/>
      <c r="DF11" s="643"/>
      <c r="DG11" s="643"/>
      <c r="DH11" s="643"/>
      <c r="DI11" s="643"/>
      <c r="DJ11" s="643"/>
      <c r="DK11" s="643"/>
      <c r="DL11" s="643"/>
      <c r="DM11" s="643"/>
      <c r="DN11" s="643"/>
      <c r="DO11" s="643"/>
      <c r="DP11" s="644"/>
      <c r="DQ11" s="648">
        <v>80636</v>
      </c>
      <c r="DR11" s="643"/>
      <c r="DS11" s="643"/>
      <c r="DT11" s="643"/>
      <c r="DU11" s="643"/>
      <c r="DV11" s="643"/>
      <c r="DW11" s="643"/>
      <c r="DX11" s="643"/>
      <c r="DY11" s="643"/>
      <c r="DZ11" s="643"/>
      <c r="EA11" s="643"/>
      <c r="EB11" s="643"/>
      <c r="EC11" s="688"/>
    </row>
    <row r="12" spans="2:143" ht="11.25" customHeight="1" x14ac:dyDescent="0.15">
      <c r="B12" s="639" t="s">
        <v>256</v>
      </c>
      <c r="C12" s="640"/>
      <c r="D12" s="640"/>
      <c r="E12" s="640"/>
      <c r="F12" s="640"/>
      <c r="G12" s="640"/>
      <c r="H12" s="640"/>
      <c r="I12" s="640"/>
      <c r="J12" s="640"/>
      <c r="K12" s="640"/>
      <c r="L12" s="640"/>
      <c r="M12" s="640"/>
      <c r="N12" s="640"/>
      <c r="O12" s="640"/>
      <c r="P12" s="640"/>
      <c r="Q12" s="641"/>
      <c r="R12" s="642" t="s">
        <v>130</v>
      </c>
      <c r="S12" s="643"/>
      <c r="T12" s="643"/>
      <c r="U12" s="643"/>
      <c r="V12" s="643"/>
      <c r="W12" s="643"/>
      <c r="X12" s="643"/>
      <c r="Y12" s="644"/>
      <c r="Z12" s="675" t="s">
        <v>130</v>
      </c>
      <c r="AA12" s="675"/>
      <c r="AB12" s="675"/>
      <c r="AC12" s="675"/>
      <c r="AD12" s="676" t="s">
        <v>139</v>
      </c>
      <c r="AE12" s="676"/>
      <c r="AF12" s="676"/>
      <c r="AG12" s="676"/>
      <c r="AH12" s="676"/>
      <c r="AI12" s="676"/>
      <c r="AJ12" s="676"/>
      <c r="AK12" s="676"/>
      <c r="AL12" s="645" t="s">
        <v>130</v>
      </c>
      <c r="AM12" s="646"/>
      <c r="AN12" s="646"/>
      <c r="AO12" s="677"/>
      <c r="AP12" s="639" t="s">
        <v>257</v>
      </c>
      <c r="AQ12" s="640"/>
      <c r="AR12" s="640"/>
      <c r="AS12" s="640"/>
      <c r="AT12" s="640"/>
      <c r="AU12" s="640"/>
      <c r="AV12" s="640"/>
      <c r="AW12" s="640"/>
      <c r="AX12" s="640"/>
      <c r="AY12" s="640"/>
      <c r="AZ12" s="640"/>
      <c r="BA12" s="640"/>
      <c r="BB12" s="640"/>
      <c r="BC12" s="640"/>
      <c r="BD12" s="640"/>
      <c r="BE12" s="640"/>
      <c r="BF12" s="641"/>
      <c r="BG12" s="642">
        <v>4881185</v>
      </c>
      <c r="BH12" s="643"/>
      <c r="BI12" s="643"/>
      <c r="BJ12" s="643"/>
      <c r="BK12" s="643"/>
      <c r="BL12" s="643"/>
      <c r="BM12" s="643"/>
      <c r="BN12" s="644"/>
      <c r="BO12" s="675">
        <v>38.200000000000003</v>
      </c>
      <c r="BP12" s="675"/>
      <c r="BQ12" s="675"/>
      <c r="BR12" s="675"/>
      <c r="BS12" s="648" t="s">
        <v>130</v>
      </c>
      <c r="BT12" s="643"/>
      <c r="BU12" s="643"/>
      <c r="BV12" s="643"/>
      <c r="BW12" s="643"/>
      <c r="BX12" s="643"/>
      <c r="BY12" s="643"/>
      <c r="BZ12" s="643"/>
      <c r="CA12" s="643"/>
      <c r="CB12" s="688"/>
      <c r="CD12" s="689" t="s">
        <v>258</v>
      </c>
      <c r="CE12" s="686"/>
      <c r="CF12" s="686"/>
      <c r="CG12" s="686"/>
      <c r="CH12" s="686"/>
      <c r="CI12" s="686"/>
      <c r="CJ12" s="686"/>
      <c r="CK12" s="686"/>
      <c r="CL12" s="686"/>
      <c r="CM12" s="686"/>
      <c r="CN12" s="686"/>
      <c r="CO12" s="686"/>
      <c r="CP12" s="686"/>
      <c r="CQ12" s="687"/>
      <c r="CR12" s="642">
        <v>593939</v>
      </c>
      <c r="CS12" s="643"/>
      <c r="CT12" s="643"/>
      <c r="CU12" s="643"/>
      <c r="CV12" s="643"/>
      <c r="CW12" s="643"/>
      <c r="CX12" s="643"/>
      <c r="CY12" s="644"/>
      <c r="CZ12" s="675">
        <v>1.9</v>
      </c>
      <c r="DA12" s="675"/>
      <c r="DB12" s="675"/>
      <c r="DC12" s="675"/>
      <c r="DD12" s="648">
        <v>3781</v>
      </c>
      <c r="DE12" s="643"/>
      <c r="DF12" s="643"/>
      <c r="DG12" s="643"/>
      <c r="DH12" s="643"/>
      <c r="DI12" s="643"/>
      <c r="DJ12" s="643"/>
      <c r="DK12" s="643"/>
      <c r="DL12" s="643"/>
      <c r="DM12" s="643"/>
      <c r="DN12" s="643"/>
      <c r="DO12" s="643"/>
      <c r="DP12" s="644"/>
      <c r="DQ12" s="648">
        <v>400909</v>
      </c>
      <c r="DR12" s="643"/>
      <c r="DS12" s="643"/>
      <c r="DT12" s="643"/>
      <c r="DU12" s="643"/>
      <c r="DV12" s="643"/>
      <c r="DW12" s="643"/>
      <c r="DX12" s="643"/>
      <c r="DY12" s="643"/>
      <c r="DZ12" s="643"/>
      <c r="EA12" s="643"/>
      <c r="EB12" s="643"/>
      <c r="EC12" s="688"/>
    </row>
    <row r="13" spans="2:143" ht="11.25" customHeight="1" x14ac:dyDescent="0.15">
      <c r="B13" s="639" t="s">
        <v>259</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139</v>
      </c>
      <c r="AE13" s="676"/>
      <c r="AF13" s="676"/>
      <c r="AG13" s="676"/>
      <c r="AH13" s="676"/>
      <c r="AI13" s="676"/>
      <c r="AJ13" s="676"/>
      <c r="AK13" s="676"/>
      <c r="AL13" s="645" t="s">
        <v>130</v>
      </c>
      <c r="AM13" s="646"/>
      <c r="AN13" s="646"/>
      <c r="AO13" s="677"/>
      <c r="AP13" s="639" t="s">
        <v>260</v>
      </c>
      <c r="AQ13" s="640"/>
      <c r="AR13" s="640"/>
      <c r="AS13" s="640"/>
      <c r="AT13" s="640"/>
      <c r="AU13" s="640"/>
      <c r="AV13" s="640"/>
      <c r="AW13" s="640"/>
      <c r="AX13" s="640"/>
      <c r="AY13" s="640"/>
      <c r="AZ13" s="640"/>
      <c r="BA13" s="640"/>
      <c r="BB13" s="640"/>
      <c r="BC13" s="640"/>
      <c r="BD13" s="640"/>
      <c r="BE13" s="640"/>
      <c r="BF13" s="641"/>
      <c r="BG13" s="642">
        <v>4880303</v>
      </c>
      <c r="BH13" s="643"/>
      <c r="BI13" s="643"/>
      <c r="BJ13" s="643"/>
      <c r="BK13" s="643"/>
      <c r="BL13" s="643"/>
      <c r="BM13" s="643"/>
      <c r="BN13" s="644"/>
      <c r="BO13" s="675">
        <v>38.200000000000003</v>
      </c>
      <c r="BP13" s="675"/>
      <c r="BQ13" s="675"/>
      <c r="BR13" s="675"/>
      <c r="BS13" s="648" t="s">
        <v>130</v>
      </c>
      <c r="BT13" s="643"/>
      <c r="BU13" s="643"/>
      <c r="BV13" s="643"/>
      <c r="BW13" s="643"/>
      <c r="BX13" s="643"/>
      <c r="BY13" s="643"/>
      <c r="BZ13" s="643"/>
      <c r="CA13" s="643"/>
      <c r="CB13" s="688"/>
      <c r="CD13" s="689" t="s">
        <v>261</v>
      </c>
      <c r="CE13" s="686"/>
      <c r="CF13" s="686"/>
      <c r="CG13" s="686"/>
      <c r="CH13" s="686"/>
      <c r="CI13" s="686"/>
      <c r="CJ13" s="686"/>
      <c r="CK13" s="686"/>
      <c r="CL13" s="686"/>
      <c r="CM13" s="686"/>
      <c r="CN13" s="686"/>
      <c r="CO13" s="686"/>
      <c r="CP13" s="686"/>
      <c r="CQ13" s="687"/>
      <c r="CR13" s="642">
        <v>3661167</v>
      </c>
      <c r="CS13" s="643"/>
      <c r="CT13" s="643"/>
      <c r="CU13" s="643"/>
      <c r="CV13" s="643"/>
      <c r="CW13" s="643"/>
      <c r="CX13" s="643"/>
      <c r="CY13" s="644"/>
      <c r="CZ13" s="675">
        <v>11.8</v>
      </c>
      <c r="DA13" s="675"/>
      <c r="DB13" s="675"/>
      <c r="DC13" s="675"/>
      <c r="DD13" s="648">
        <v>1877278</v>
      </c>
      <c r="DE13" s="643"/>
      <c r="DF13" s="643"/>
      <c r="DG13" s="643"/>
      <c r="DH13" s="643"/>
      <c r="DI13" s="643"/>
      <c r="DJ13" s="643"/>
      <c r="DK13" s="643"/>
      <c r="DL13" s="643"/>
      <c r="DM13" s="643"/>
      <c r="DN13" s="643"/>
      <c r="DO13" s="643"/>
      <c r="DP13" s="644"/>
      <c r="DQ13" s="648">
        <v>2065092</v>
      </c>
      <c r="DR13" s="643"/>
      <c r="DS13" s="643"/>
      <c r="DT13" s="643"/>
      <c r="DU13" s="643"/>
      <c r="DV13" s="643"/>
      <c r="DW13" s="643"/>
      <c r="DX13" s="643"/>
      <c r="DY13" s="643"/>
      <c r="DZ13" s="643"/>
      <c r="EA13" s="643"/>
      <c r="EB13" s="643"/>
      <c r="EC13" s="688"/>
    </row>
    <row r="14" spans="2:143" ht="11.25" customHeight="1" x14ac:dyDescent="0.15">
      <c r="B14" s="639" t="s">
        <v>262</v>
      </c>
      <c r="C14" s="640"/>
      <c r="D14" s="640"/>
      <c r="E14" s="640"/>
      <c r="F14" s="640"/>
      <c r="G14" s="640"/>
      <c r="H14" s="640"/>
      <c r="I14" s="640"/>
      <c r="J14" s="640"/>
      <c r="K14" s="640"/>
      <c r="L14" s="640"/>
      <c r="M14" s="640"/>
      <c r="N14" s="640"/>
      <c r="O14" s="640"/>
      <c r="P14" s="640"/>
      <c r="Q14" s="641"/>
      <c r="R14" s="642" t="s">
        <v>130</v>
      </c>
      <c r="S14" s="643"/>
      <c r="T14" s="643"/>
      <c r="U14" s="643"/>
      <c r="V14" s="643"/>
      <c r="W14" s="643"/>
      <c r="X14" s="643"/>
      <c r="Y14" s="644"/>
      <c r="Z14" s="675" t="s">
        <v>130</v>
      </c>
      <c r="AA14" s="675"/>
      <c r="AB14" s="675"/>
      <c r="AC14" s="675"/>
      <c r="AD14" s="676" t="s">
        <v>130</v>
      </c>
      <c r="AE14" s="676"/>
      <c r="AF14" s="676"/>
      <c r="AG14" s="676"/>
      <c r="AH14" s="676"/>
      <c r="AI14" s="676"/>
      <c r="AJ14" s="676"/>
      <c r="AK14" s="676"/>
      <c r="AL14" s="645" t="s">
        <v>250</v>
      </c>
      <c r="AM14" s="646"/>
      <c r="AN14" s="646"/>
      <c r="AO14" s="677"/>
      <c r="AP14" s="639" t="s">
        <v>263</v>
      </c>
      <c r="AQ14" s="640"/>
      <c r="AR14" s="640"/>
      <c r="AS14" s="640"/>
      <c r="AT14" s="640"/>
      <c r="AU14" s="640"/>
      <c r="AV14" s="640"/>
      <c r="AW14" s="640"/>
      <c r="AX14" s="640"/>
      <c r="AY14" s="640"/>
      <c r="AZ14" s="640"/>
      <c r="BA14" s="640"/>
      <c r="BB14" s="640"/>
      <c r="BC14" s="640"/>
      <c r="BD14" s="640"/>
      <c r="BE14" s="640"/>
      <c r="BF14" s="641"/>
      <c r="BG14" s="642">
        <v>149942</v>
      </c>
      <c r="BH14" s="643"/>
      <c r="BI14" s="643"/>
      <c r="BJ14" s="643"/>
      <c r="BK14" s="643"/>
      <c r="BL14" s="643"/>
      <c r="BM14" s="643"/>
      <c r="BN14" s="644"/>
      <c r="BO14" s="675">
        <v>1.2</v>
      </c>
      <c r="BP14" s="675"/>
      <c r="BQ14" s="675"/>
      <c r="BR14" s="675"/>
      <c r="BS14" s="648" t="s">
        <v>130</v>
      </c>
      <c r="BT14" s="643"/>
      <c r="BU14" s="643"/>
      <c r="BV14" s="643"/>
      <c r="BW14" s="643"/>
      <c r="BX14" s="643"/>
      <c r="BY14" s="643"/>
      <c r="BZ14" s="643"/>
      <c r="CA14" s="643"/>
      <c r="CB14" s="688"/>
      <c r="CD14" s="689" t="s">
        <v>264</v>
      </c>
      <c r="CE14" s="686"/>
      <c r="CF14" s="686"/>
      <c r="CG14" s="686"/>
      <c r="CH14" s="686"/>
      <c r="CI14" s="686"/>
      <c r="CJ14" s="686"/>
      <c r="CK14" s="686"/>
      <c r="CL14" s="686"/>
      <c r="CM14" s="686"/>
      <c r="CN14" s="686"/>
      <c r="CO14" s="686"/>
      <c r="CP14" s="686"/>
      <c r="CQ14" s="687"/>
      <c r="CR14" s="642">
        <v>760745</v>
      </c>
      <c r="CS14" s="643"/>
      <c r="CT14" s="643"/>
      <c r="CU14" s="643"/>
      <c r="CV14" s="643"/>
      <c r="CW14" s="643"/>
      <c r="CX14" s="643"/>
      <c r="CY14" s="644"/>
      <c r="CZ14" s="675">
        <v>2.5</v>
      </c>
      <c r="DA14" s="675"/>
      <c r="DB14" s="675"/>
      <c r="DC14" s="675"/>
      <c r="DD14" s="648">
        <v>3436</v>
      </c>
      <c r="DE14" s="643"/>
      <c r="DF14" s="643"/>
      <c r="DG14" s="643"/>
      <c r="DH14" s="643"/>
      <c r="DI14" s="643"/>
      <c r="DJ14" s="643"/>
      <c r="DK14" s="643"/>
      <c r="DL14" s="643"/>
      <c r="DM14" s="643"/>
      <c r="DN14" s="643"/>
      <c r="DO14" s="643"/>
      <c r="DP14" s="644"/>
      <c r="DQ14" s="648">
        <v>744638</v>
      </c>
      <c r="DR14" s="643"/>
      <c r="DS14" s="643"/>
      <c r="DT14" s="643"/>
      <c r="DU14" s="643"/>
      <c r="DV14" s="643"/>
      <c r="DW14" s="643"/>
      <c r="DX14" s="643"/>
      <c r="DY14" s="643"/>
      <c r="DZ14" s="643"/>
      <c r="EA14" s="643"/>
      <c r="EB14" s="643"/>
      <c r="EC14" s="688"/>
    </row>
    <row r="15" spans="2:143" ht="11.25" customHeight="1" x14ac:dyDescent="0.15">
      <c r="B15" s="639" t="s">
        <v>265</v>
      </c>
      <c r="C15" s="640"/>
      <c r="D15" s="640"/>
      <c r="E15" s="640"/>
      <c r="F15" s="640"/>
      <c r="G15" s="640"/>
      <c r="H15" s="640"/>
      <c r="I15" s="640"/>
      <c r="J15" s="640"/>
      <c r="K15" s="640"/>
      <c r="L15" s="640"/>
      <c r="M15" s="640"/>
      <c r="N15" s="640"/>
      <c r="O15" s="640"/>
      <c r="P15" s="640"/>
      <c r="Q15" s="641"/>
      <c r="R15" s="642" t="s">
        <v>130</v>
      </c>
      <c r="S15" s="643"/>
      <c r="T15" s="643"/>
      <c r="U15" s="643"/>
      <c r="V15" s="643"/>
      <c r="W15" s="643"/>
      <c r="X15" s="643"/>
      <c r="Y15" s="644"/>
      <c r="Z15" s="675" t="s">
        <v>250</v>
      </c>
      <c r="AA15" s="675"/>
      <c r="AB15" s="675"/>
      <c r="AC15" s="675"/>
      <c r="AD15" s="676" t="s">
        <v>250</v>
      </c>
      <c r="AE15" s="676"/>
      <c r="AF15" s="676"/>
      <c r="AG15" s="676"/>
      <c r="AH15" s="676"/>
      <c r="AI15" s="676"/>
      <c r="AJ15" s="676"/>
      <c r="AK15" s="676"/>
      <c r="AL15" s="645" t="s">
        <v>130</v>
      </c>
      <c r="AM15" s="646"/>
      <c r="AN15" s="646"/>
      <c r="AO15" s="677"/>
      <c r="AP15" s="639" t="s">
        <v>266</v>
      </c>
      <c r="AQ15" s="640"/>
      <c r="AR15" s="640"/>
      <c r="AS15" s="640"/>
      <c r="AT15" s="640"/>
      <c r="AU15" s="640"/>
      <c r="AV15" s="640"/>
      <c r="AW15" s="640"/>
      <c r="AX15" s="640"/>
      <c r="AY15" s="640"/>
      <c r="AZ15" s="640"/>
      <c r="BA15" s="640"/>
      <c r="BB15" s="640"/>
      <c r="BC15" s="640"/>
      <c r="BD15" s="640"/>
      <c r="BE15" s="640"/>
      <c r="BF15" s="641"/>
      <c r="BG15" s="642">
        <v>413107</v>
      </c>
      <c r="BH15" s="643"/>
      <c r="BI15" s="643"/>
      <c r="BJ15" s="643"/>
      <c r="BK15" s="643"/>
      <c r="BL15" s="643"/>
      <c r="BM15" s="643"/>
      <c r="BN15" s="644"/>
      <c r="BO15" s="675">
        <v>3.2</v>
      </c>
      <c r="BP15" s="675"/>
      <c r="BQ15" s="675"/>
      <c r="BR15" s="675"/>
      <c r="BS15" s="648" t="s">
        <v>130</v>
      </c>
      <c r="BT15" s="643"/>
      <c r="BU15" s="643"/>
      <c r="BV15" s="643"/>
      <c r="BW15" s="643"/>
      <c r="BX15" s="643"/>
      <c r="BY15" s="643"/>
      <c r="BZ15" s="643"/>
      <c r="CA15" s="643"/>
      <c r="CB15" s="688"/>
      <c r="CD15" s="689" t="s">
        <v>267</v>
      </c>
      <c r="CE15" s="686"/>
      <c r="CF15" s="686"/>
      <c r="CG15" s="686"/>
      <c r="CH15" s="686"/>
      <c r="CI15" s="686"/>
      <c r="CJ15" s="686"/>
      <c r="CK15" s="686"/>
      <c r="CL15" s="686"/>
      <c r="CM15" s="686"/>
      <c r="CN15" s="686"/>
      <c r="CO15" s="686"/>
      <c r="CP15" s="686"/>
      <c r="CQ15" s="687"/>
      <c r="CR15" s="642">
        <v>3054556</v>
      </c>
      <c r="CS15" s="643"/>
      <c r="CT15" s="643"/>
      <c r="CU15" s="643"/>
      <c r="CV15" s="643"/>
      <c r="CW15" s="643"/>
      <c r="CX15" s="643"/>
      <c r="CY15" s="644"/>
      <c r="CZ15" s="675">
        <v>9.9</v>
      </c>
      <c r="DA15" s="675"/>
      <c r="DB15" s="675"/>
      <c r="DC15" s="675"/>
      <c r="DD15" s="648">
        <v>951775</v>
      </c>
      <c r="DE15" s="643"/>
      <c r="DF15" s="643"/>
      <c r="DG15" s="643"/>
      <c r="DH15" s="643"/>
      <c r="DI15" s="643"/>
      <c r="DJ15" s="643"/>
      <c r="DK15" s="643"/>
      <c r="DL15" s="643"/>
      <c r="DM15" s="643"/>
      <c r="DN15" s="643"/>
      <c r="DO15" s="643"/>
      <c r="DP15" s="644"/>
      <c r="DQ15" s="648">
        <v>1656417</v>
      </c>
      <c r="DR15" s="643"/>
      <c r="DS15" s="643"/>
      <c r="DT15" s="643"/>
      <c r="DU15" s="643"/>
      <c r="DV15" s="643"/>
      <c r="DW15" s="643"/>
      <c r="DX15" s="643"/>
      <c r="DY15" s="643"/>
      <c r="DZ15" s="643"/>
      <c r="EA15" s="643"/>
      <c r="EB15" s="643"/>
      <c r="EC15" s="688"/>
    </row>
    <row r="16" spans="2:143" ht="11.25" customHeight="1" x14ac:dyDescent="0.15">
      <c r="B16" s="639" t="s">
        <v>268</v>
      </c>
      <c r="C16" s="640"/>
      <c r="D16" s="640"/>
      <c r="E16" s="640"/>
      <c r="F16" s="640"/>
      <c r="G16" s="640"/>
      <c r="H16" s="640"/>
      <c r="I16" s="640"/>
      <c r="J16" s="640"/>
      <c r="K16" s="640"/>
      <c r="L16" s="640"/>
      <c r="M16" s="640"/>
      <c r="N16" s="640"/>
      <c r="O16" s="640"/>
      <c r="P16" s="640"/>
      <c r="Q16" s="641"/>
      <c r="R16" s="642">
        <v>29920</v>
      </c>
      <c r="S16" s="643"/>
      <c r="T16" s="643"/>
      <c r="U16" s="643"/>
      <c r="V16" s="643"/>
      <c r="W16" s="643"/>
      <c r="X16" s="643"/>
      <c r="Y16" s="644"/>
      <c r="Z16" s="675">
        <v>0.1</v>
      </c>
      <c r="AA16" s="675"/>
      <c r="AB16" s="675"/>
      <c r="AC16" s="675"/>
      <c r="AD16" s="676">
        <v>29920</v>
      </c>
      <c r="AE16" s="676"/>
      <c r="AF16" s="676"/>
      <c r="AG16" s="676"/>
      <c r="AH16" s="676"/>
      <c r="AI16" s="676"/>
      <c r="AJ16" s="676"/>
      <c r="AK16" s="676"/>
      <c r="AL16" s="645">
        <v>0.2</v>
      </c>
      <c r="AM16" s="646"/>
      <c r="AN16" s="646"/>
      <c r="AO16" s="677"/>
      <c r="AP16" s="639" t="s">
        <v>269</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8"/>
      <c r="CD16" s="689" t="s">
        <v>270</v>
      </c>
      <c r="CE16" s="686"/>
      <c r="CF16" s="686"/>
      <c r="CG16" s="686"/>
      <c r="CH16" s="686"/>
      <c r="CI16" s="686"/>
      <c r="CJ16" s="686"/>
      <c r="CK16" s="686"/>
      <c r="CL16" s="686"/>
      <c r="CM16" s="686"/>
      <c r="CN16" s="686"/>
      <c r="CO16" s="686"/>
      <c r="CP16" s="686"/>
      <c r="CQ16" s="687"/>
      <c r="CR16" s="642" t="s">
        <v>130</v>
      </c>
      <c r="CS16" s="643"/>
      <c r="CT16" s="643"/>
      <c r="CU16" s="643"/>
      <c r="CV16" s="643"/>
      <c r="CW16" s="643"/>
      <c r="CX16" s="643"/>
      <c r="CY16" s="644"/>
      <c r="CZ16" s="675" t="s">
        <v>130</v>
      </c>
      <c r="DA16" s="675"/>
      <c r="DB16" s="675"/>
      <c r="DC16" s="675"/>
      <c r="DD16" s="648" t="s">
        <v>130</v>
      </c>
      <c r="DE16" s="643"/>
      <c r="DF16" s="643"/>
      <c r="DG16" s="643"/>
      <c r="DH16" s="643"/>
      <c r="DI16" s="643"/>
      <c r="DJ16" s="643"/>
      <c r="DK16" s="643"/>
      <c r="DL16" s="643"/>
      <c r="DM16" s="643"/>
      <c r="DN16" s="643"/>
      <c r="DO16" s="643"/>
      <c r="DP16" s="644"/>
      <c r="DQ16" s="648" t="s">
        <v>139</v>
      </c>
      <c r="DR16" s="643"/>
      <c r="DS16" s="643"/>
      <c r="DT16" s="643"/>
      <c r="DU16" s="643"/>
      <c r="DV16" s="643"/>
      <c r="DW16" s="643"/>
      <c r="DX16" s="643"/>
      <c r="DY16" s="643"/>
      <c r="DZ16" s="643"/>
      <c r="EA16" s="643"/>
      <c r="EB16" s="643"/>
      <c r="EC16" s="688"/>
    </row>
    <row r="17" spans="2:133" ht="11.25" customHeight="1" x14ac:dyDescent="0.15">
      <c r="B17" s="639" t="s">
        <v>271</v>
      </c>
      <c r="C17" s="640"/>
      <c r="D17" s="640"/>
      <c r="E17" s="640"/>
      <c r="F17" s="640"/>
      <c r="G17" s="640"/>
      <c r="H17" s="640"/>
      <c r="I17" s="640"/>
      <c r="J17" s="640"/>
      <c r="K17" s="640"/>
      <c r="L17" s="640"/>
      <c r="M17" s="640"/>
      <c r="N17" s="640"/>
      <c r="O17" s="640"/>
      <c r="P17" s="640"/>
      <c r="Q17" s="641"/>
      <c r="R17" s="642">
        <v>69133</v>
      </c>
      <c r="S17" s="643"/>
      <c r="T17" s="643"/>
      <c r="U17" s="643"/>
      <c r="V17" s="643"/>
      <c r="W17" s="643"/>
      <c r="X17" s="643"/>
      <c r="Y17" s="644"/>
      <c r="Z17" s="675">
        <v>0.2</v>
      </c>
      <c r="AA17" s="675"/>
      <c r="AB17" s="675"/>
      <c r="AC17" s="675"/>
      <c r="AD17" s="676">
        <v>69133</v>
      </c>
      <c r="AE17" s="676"/>
      <c r="AF17" s="676"/>
      <c r="AG17" s="676"/>
      <c r="AH17" s="676"/>
      <c r="AI17" s="676"/>
      <c r="AJ17" s="676"/>
      <c r="AK17" s="676"/>
      <c r="AL17" s="645">
        <v>0.5</v>
      </c>
      <c r="AM17" s="646"/>
      <c r="AN17" s="646"/>
      <c r="AO17" s="677"/>
      <c r="AP17" s="639" t="s">
        <v>272</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130</v>
      </c>
      <c r="BP17" s="675"/>
      <c r="BQ17" s="675"/>
      <c r="BR17" s="675"/>
      <c r="BS17" s="648" t="s">
        <v>139</v>
      </c>
      <c r="BT17" s="643"/>
      <c r="BU17" s="643"/>
      <c r="BV17" s="643"/>
      <c r="BW17" s="643"/>
      <c r="BX17" s="643"/>
      <c r="BY17" s="643"/>
      <c r="BZ17" s="643"/>
      <c r="CA17" s="643"/>
      <c r="CB17" s="688"/>
      <c r="CD17" s="689" t="s">
        <v>273</v>
      </c>
      <c r="CE17" s="686"/>
      <c r="CF17" s="686"/>
      <c r="CG17" s="686"/>
      <c r="CH17" s="686"/>
      <c r="CI17" s="686"/>
      <c r="CJ17" s="686"/>
      <c r="CK17" s="686"/>
      <c r="CL17" s="686"/>
      <c r="CM17" s="686"/>
      <c r="CN17" s="686"/>
      <c r="CO17" s="686"/>
      <c r="CP17" s="686"/>
      <c r="CQ17" s="687"/>
      <c r="CR17" s="642">
        <v>1651770</v>
      </c>
      <c r="CS17" s="643"/>
      <c r="CT17" s="643"/>
      <c r="CU17" s="643"/>
      <c r="CV17" s="643"/>
      <c r="CW17" s="643"/>
      <c r="CX17" s="643"/>
      <c r="CY17" s="644"/>
      <c r="CZ17" s="675">
        <v>5.3</v>
      </c>
      <c r="DA17" s="675"/>
      <c r="DB17" s="675"/>
      <c r="DC17" s="675"/>
      <c r="DD17" s="648" t="s">
        <v>130</v>
      </c>
      <c r="DE17" s="643"/>
      <c r="DF17" s="643"/>
      <c r="DG17" s="643"/>
      <c r="DH17" s="643"/>
      <c r="DI17" s="643"/>
      <c r="DJ17" s="643"/>
      <c r="DK17" s="643"/>
      <c r="DL17" s="643"/>
      <c r="DM17" s="643"/>
      <c r="DN17" s="643"/>
      <c r="DO17" s="643"/>
      <c r="DP17" s="644"/>
      <c r="DQ17" s="648">
        <v>1646990</v>
      </c>
      <c r="DR17" s="643"/>
      <c r="DS17" s="643"/>
      <c r="DT17" s="643"/>
      <c r="DU17" s="643"/>
      <c r="DV17" s="643"/>
      <c r="DW17" s="643"/>
      <c r="DX17" s="643"/>
      <c r="DY17" s="643"/>
      <c r="DZ17" s="643"/>
      <c r="EA17" s="643"/>
      <c r="EB17" s="643"/>
      <c r="EC17" s="688"/>
    </row>
    <row r="18" spans="2:133" ht="11.25" customHeight="1" x14ac:dyDescent="0.15">
      <c r="B18" s="639" t="s">
        <v>274</v>
      </c>
      <c r="C18" s="640"/>
      <c r="D18" s="640"/>
      <c r="E18" s="640"/>
      <c r="F18" s="640"/>
      <c r="G18" s="640"/>
      <c r="H18" s="640"/>
      <c r="I18" s="640"/>
      <c r="J18" s="640"/>
      <c r="K18" s="640"/>
      <c r="L18" s="640"/>
      <c r="M18" s="640"/>
      <c r="N18" s="640"/>
      <c r="O18" s="640"/>
      <c r="P18" s="640"/>
      <c r="Q18" s="641"/>
      <c r="R18" s="642">
        <v>99797</v>
      </c>
      <c r="S18" s="643"/>
      <c r="T18" s="643"/>
      <c r="U18" s="643"/>
      <c r="V18" s="643"/>
      <c r="W18" s="643"/>
      <c r="X18" s="643"/>
      <c r="Y18" s="644"/>
      <c r="Z18" s="675">
        <v>0.3</v>
      </c>
      <c r="AA18" s="675"/>
      <c r="AB18" s="675"/>
      <c r="AC18" s="675"/>
      <c r="AD18" s="676">
        <v>99797</v>
      </c>
      <c r="AE18" s="676"/>
      <c r="AF18" s="676"/>
      <c r="AG18" s="676"/>
      <c r="AH18" s="676"/>
      <c r="AI18" s="676"/>
      <c r="AJ18" s="676"/>
      <c r="AK18" s="676"/>
      <c r="AL18" s="645">
        <v>0.7</v>
      </c>
      <c r="AM18" s="646"/>
      <c r="AN18" s="646"/>
      <c r="AO18" s="677"/>
      <c r="AP18" s="639" t="s">
        <v>275</v>
      </c>
      <c r="AQ18" s="640"/>
      <c r="AR18" s="640"/>
      <c r="AS18" s="640"/>
      <c r="AT18" s="640"/>
      <c r="AU18" s="640"/>
      <c r="AV18" s="640"/>
      <c r="AW18" s="640"/>
      <c r="AX18" s="640"/>
      <c r="AY18" s="640"/>
      <c r="AZ18" s="640"/>
      <c r="BA18" s="640"/>
      <c r="BB18" s="640"/>
      <c r="BC18" s="640"/>
      <c r="BD18" s="640"/>
      <c r="BE18" s="640"/>
      <c r="BF18" s="641"/>
      <c r="BG18" s="642" t="s">
        <v>130</v>
      </c>
      <c r="BH18" s="643"/>
      <c r="BI18" s="643"/>
      <c r="BJ18" s="643"/>
      <c r="BK18" s="643"/>
      <c r="BL18" s="643"/>
      <c r="BM18" s="643"/>
      <c r="BN18" s="644"/>
      <c r="BO18" s="675" t="s">
        <v>250</v>
      </c>
      <c r="BP18" s="675"/>
      <c r="BQ18" s="675"/>
      <c r="BR18" s="675"/>
      <c r="BS18" s="648" t="s">
        <v>250</v>
      </c>
      <c r="BT18" s="643"/>
      <c r="BU18" s="643"/>
      <c r="BV18" s="643"/>
      <c r="BW18" s="643"/>
      <c r="BX18" s="643"/>
      <c r="BY18" s="643"/>
      <c r="BZ18" s="643"/>
      <c r="CA18" s="643"/>
      <c r="CB18" s="688"/>
      <c r="CD18" s="689" t="s">
        <v>276</v>
      </c>
      <c r="CE18" s="686"/>
      <c r="CF18" s="686"/>
      <c r="CG18" s="686"/>
      <c r="CH18" s="686"/>
      <c r="CI18" s="686"/>
      <c r="CJ18" s="686"/>
      <c r="CK18" s="686"/>
      <c r="CL18" s="686"/>
      <c r="CM18" s="686"/>
      <c r="CN18" s="686"/>
      <c r="CO18" s="686"/>
      <c r="CP18" s="686"/>
      <c r="CQ18" s="687"/>
      <c r="CR18" s="642" t="s">
        <v>250</v>
      </c>
      <c r="CS18" s="643"/>
      <c r="CT18" s="643"/>
      <c r="CU18" s="643"/>
      <c r="CV18" s="643"/>
      <c r="CW18" s="643"/>
      <c r="CX18" s="643"/>
      <c r="CY18" s="644"/>
      <c r="CZ18" s="675" t="s">
        <v>139</v>
      </c>
      <c r="DA18" s="675"/>
      <c r="DB18" s="675"/>
      <c r="DC18" s="675"/>
      <c r="DD18" s="648" t="s">
        <v>130</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8"/>
    </row>
    <row r="19" spans="2:133" ht="11.25" customHeight="1" x14ac:dyDescent="0.15">
      <c r="B19" s="639" t="s">
        <v>277</v>
      </c>
      <c r="C19" s="640"/>
      <c r="D19" s="640"/>
      <c r="E19" s="640"/>
      <c r="F19" s="640"/>
      <c r="G19" s="640"/>
      <c r="H19" s="640"/>
      <c r="I19" s="640"/>
      <c r="J19" s="640"/>
      <c r="K19" s="640"/>
      <c r="L19" s="640"/>
      <c r="M19" s="640"/>
      <c r="N19" s="640"/>
      <c r="O19" s="640"/>
      <c r="P19" s="640"/>
      <c r="Q19" s="641"/>
      <c r="R19" s="642">
        <v>81336</v>
      </c>
      <c r="S19" s="643"/>
      <c r="T19" s="643"/>
      <c r="U19" s="643"/>
      <c r="V19" s="643"/>
      <c r="W19" s="643"/>
      <c r="X19" s="643"/>
      <c r="Y19" s="644"/>
      <c r="Z19" s="675">
        <v>0.3</v>
      </c>
      <c r="AA19" s="675"/>
      <c r="AB19" s="675"/>
      <c r="AC19" s="675"/>
      <c r="AD19" s="676">
        <v>81336</v>
      </c>
      <c r="AE19" s="676"/>
      <c r="AF19" s="676"/>
      <c r="AG19" s="676"/>
      <c r="AH19" s="676"/>
      <c r="AI19" s="676"/>
      <c r="AJ19" s="676"/>
      <c r="AK19" s="676"/>
      <c r="AL19" s="645">
        <v>0.6</v>
      </c>
      <c r="AM19" s="646"/>
      <c r="AN19" s="646"/>
      <c r="AO19" s="677"/>
      <c r="AP19" s="639" t="s">
        <v>278</v>
      </c>
      <c r="AQ19" s="640"/>
      <c r="AR19" s="640"/>
      <c r="AS19" s="640"/>
      <c r="AT19" s="640"/>
      <c r="AU19" s="640"/>
      <c r="AV19" s="640"/>
      <c r="AW19" s="640"/>
      <c r="AX19" s="640"/>
      <c r="AY19" s="640"/>
      <c r="AZ19" s="640"/>
      <c r="BA19" s="640"/>
      <c r="BB19" s="640"/>
      <c r="BC19" s="640"/>
      <c r="BD19" s="640"/>
      <c r="BE19" s="640"/>
      <c r="BF19" s="641"/>
      <c r="BG19" s="642">
        <v>1065007</v>
      </c>
      <c r="BH19" s="643"/>
      <c r="BI19" s="643"/>
      <c r="BJ19" s="643"/>
      <c r="BK19" s="643"/>
      <c r="BL19" s="643"/>
      <c r="BM19" s="643"/>
      <c r="BN19" s="644"/>
      <c r="BO19" s="675">
        <v>8.3000000000000007</v>
      </c>
      <c r="BP19" s="675"/>
      <c r="BQ19" s="675"/>
      <c r="BR19" s="675"/>
      <c r="BS19" s="648" t="s">
        <v>130</v>
      </c>
      <c r="BT19" s="643"/>
      <c r="BU19" s="643"/>
      <c r="BV19" s="643"/>
      <c r="BW19" s="643"/>
      <c r="BX19" s="643"/>
      <c r="BY19" s="643"/>
      <c r="BZ19" s="643"/>
      <c r="CA19" s="643"/>
      <c r="CB19" s="688"/>
      <c r="CD19" s="689" t="s">
        <v>279</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139</v>
      </c>
      <c r="DA19" s="675"/>
      <c r="DB19" s="675"/>
      <c r="DC19" s="675"/>
      <c r="DD19" s="648" t="s">
        <v>130</v>
      </c>
      <c r="DE19" s="643"/>
      <c r="DF19" s="643"/>
      <c r="DG19" s="643"/>
      <c r="DH19" s="643"/>
      <c r="DI19" s="643"/>
      <c r="DJ19" s="643"/>
      <c r="DK19" s="643"/>
      <c r="DL19" s="643"/>
      <c r="DM19" s="643"/>
      <c r="DN19" s="643"/>
      <c r="DO19" s="643"/>
      <c r="DP19" s="644"/>
      <c r="DQ19" s="648" t="s">
        <v>250</v>
      </c>
      <c r="DR19" s="643"/>
      <c r="DS19" s="643"/>
      <c r="DT19" s="643"/>
      <c r="DU19" s="643"/>
      <c r="DV19" s="643"/>
      <c r="DW19" s="643"/>
      <c r="DX19" s="643"/>
      <c r="DY19" s="643"/>
      <c r="DZ19" s="643"/>
      <c r="EA19" s="643"/>
      <c r="EB19" s="643"/>
      <c r="EC19" s="688"/>
    </row>
    <row r="20" spans="2:133" ht="11.25" customHeight="1" x14ac:dyDescent="0.15">
      <c r="B20" s="639" t="s">
        <v>280</v>
      </c>
      <c r="C20" s="640"/>
      <c r="D20" s="640"/>
      <c r="E20" s="640"/>
      <c r="F20" s="640"/>
      <c r="G20" s="640"/>
      <c r="H20" s="640"/>
      <c r="I20" s="640"/>
      <c r="J20" s="640"/>
      <c r="K20" s="640"/>
      <c r="L20" s="640"/>
      <c r="M20" s="640"/>
      <c r="N20" s="640"/>
      <c r="O20" s="640"/>
      <c r="P20" s="640"/>
      <c r="Q20" s="641"/>
      <c r="R20" s="642">
        <v>14171</v>
      </c>
      <c r="S20" s="643"/>
      <c r="T20" s="643"/>
      <c r="U20" s="643"/>
      <c r="V20" s="643"/>
      <c r="W20" s="643"/>
      <c r="X20" s="643"/>
      <c r="Y20" s="644"/>
      <c r="Z20" s="675">
        <v>0</v>
      </c>
      <c r="AA20" s="675"/>
      <c r="AB20" s="675"/>
      <c r="AC20" s="675"/>
      <c r="AD20" s="676">
        <v>14171</v>
      </c>
      <c r="AE20" s="676"/>
      <c r="AF20" s="676"/>
      <c r="AG20" s="676"/>
      <c r="AH20" s="676"/>
      <c r="AI20" s="676"/>
      <c r="AJ20" s="676"/>
      <c r="AK20" s="676"/>
      <c r="AL20" s="645">
        <v>0.1</v>
      </c>
      <c r="AM20" s="646"/>
      <c r="AN20" s="646"/>
      <c r="AO20" s="677"/>
      <c r="AP20" s="639" t="s">
        <v>281</v>
      </c>
      <c r="AQ20" s="640"/>
      <c r="AR20" s="640"/>
      <c r="AS20" s="640"/>
      <c r="AT20" s="640"/>
      <c r="AU20" s="640"/>
      <c r="AV20" s="640"/>
      <c r="AW20" s="640"/>
      <c r="AX20" s="640"/>
      <c r="AY20" s="640"/>
      <c r="AZ20" s="640"/>
      <c r="BA20" s="640"/>
      <c r="BB20" s="640"/>
      <c r="BC20" s="640"/>
      <c r="BD20" s="640"/>
      <c r="BE20" s="640"/>
      <c r="BF20" s="641"/>
      <c r="BG20" s="642">
        <v>1065007</v>
      </c>
      <c r="BH20" s="643"/>
      <c r="BI20" s="643"/>
      <c r="BJ20" s="643"/>
      <c r="BK20" s="643"/>
      <c r="BL20" s="643"/>
      <c r="BM20" s="643"/>
      <c r="BN20" s="644"/>
      <c r="BO20" s="675">
        <v>8.3000000000000007</v>
      </c>
      <c r="BP20" s="675"/>
      <c r="BQ20" s="675"/>
      <c r="BR20" s="675"/>
      <c r="BS20" s="648" t="s">
        <v>139</v>
      </c>
      <c r="BT20" s="643"/>
      <c r="BU20" s="643"/>
      <c r="BV20" s="643"/>
      <c r="BW20" s="643"/>
      <c r="BX20" s="643"/>
      <c r="BY20" s="643"/>
      <c r="BZ20" s="643"/>
      <c r="CA20" s="643"/>
      <c r="CB20" s="688"/>
      <c r="CD20" s="689" t="s">
        <v>282</v>
      </c>
      <c r="CE20" s="686"/>
      <c r="CF20" s="686"/>
      <c r="CG20" s="686"/>
      <c r="CH20" s="686"/>
      <c r="CI20" s="686"/>
      <c r="CJ20" s="686"/>
      <c r="CK20" s="686"/>
      <c r="CL20" s="686"/>
      <c r="CM20" s="686"/>
      <c r="CN20" s="686"/>
      <c r="CO20" s="686"/>
      <c r="CP20" s="686"/>
      <c r="CQ20" s="687"/>
      <c r="CR20" s="642">
        <v>30900539</v>
      </c>
      <c r="CS20" s="643"/>
      <c r="CT20" s="643"/>
      <c r="CU20" s="643"/>
      <c r="CV20" s="643"/>
      <c r="CW20" s="643"/>
      <c r="CX20" s="643"/>
      <c r="CY20" s="644"/>
      <c r="CZ20" s="675">
        <v>100</v>
      </c>
      <c r="DA20" s="675"/>
      <c r="DB20" s="675"/>
      <c r="DC20" s="675"/>
      <c r="DD20" s="648">
        <v>3173215</v>
      </c>
      <c r="DE20" s="643"/>
      <c r="DF20" s="643"/>
      <c r="DG20" s="643"/>
      <c r="DH20" s="643"/>
      <c r="DI20" s="643"/>
      <c r="DJ20" s="643"/>
      <c r="DK20" s="643"/>
      <c r="DL20" s="643"/>
      <c r="DM20" s="643"/>
      <c r="DN20" s="643"/>
      <c r="DO20" s="643"/>
      <c r="DP20" s="644"/>
      <c r="DQ20" s="648">
        <v>15685843</v>
      </c>
      <c r="DR20" s="643"/>
      <c r="DS20" s="643"/>
      <c r="DT20" s="643"/>
      <c r="DU20" s="643"/>
      <c r="DV20" s="643"/>
      <c r="DW20" s="643"/>
      <c r="DX20" s="643"/>
      <c r="DY20" s="643"/>
      <c r="DZ20" s="643"/>
      <c r="EA20" s="643"/>
      <c r="EB20" s="643"/>
      <c r="EC20" s="688"/>
    </row>
    <row r="21" spans="2:133" ht="11.25" customHeight="1" x14ac:dyDescent="0.15">
      <c r="B21" s="639" t="s">
        <v>283</v>
      </c>
      <c r="C21" s="640"/>
      <c r="D21" s="640"/>
      <c r="E21" s="640"/>
      <c r="F21" s="640"/>
      <c r="G21" s="640"/>
      <c r="H21" s="640"/>
      <c r="I21" s="640"/>
      <c r="J21" s="640"/>
      <c r="K21" s="640"/>
      <c r="L21" s="640"/>
      <c r="M21" s="640"/>
      <c r="N21" s="640"/>
      <c r="O21" s="640"/>
      <c r="P21" s="640"/>
      <c r="Q21" s="641"/>
      <c r="R21" s="642">
        <v>4290</v>
      </c>
      <c r="S21" s="643"/>
      <c r="T21" s="643"/>
      <c r="U21" s="643"/>
      <c r="V21" s="643"/>
      <c r="W21" s="643"/>
      <c r="X21" s="643"/>
      <c r="Y21" s="644"/>
      <c r="Z21" s="675">
        <v>0</v>
      </c>
      <c r="AA21" s="675"/>
      <c r="AB21" s="675"/>
      <c r="AC21" s="675"/>
      <c r="AD21" s="676">
        <v>4290</v>
      </c>
      <c r="AE21" s="676"/>
      <c r="AF21" s="676"/>
      <c r="AG21" s="676"/>
      <c r="AH21" s="676"/>
      <c r="AI21" s="676"/>
      <c r="AJ21" s="676"/>
      <c r="AK21" s="676"/>
      <c r="AL21" s="645">
        <v>0</v>
      </c>
      <c r="AM21" s="646"/>
      <c r="AN21" s="646"/>
      <c r="AO21" s="677"/>
      <c r="AP21" s="737" t="s">
        <v>284</v>
      </c>
      <c r="AQ21" s="744"/>
      <c r="AR21" s="744"/>
      <c r="AS21" s="744"/>
      <c r="AT21" s="744"/>
      <c r="AU21" s="744"/>
      <c r="AV21" s="744"/>
      <c r="AW21" s="744"/>
      <c r="AX21" s="744"/>
      <c r="AY21" s="744"/>
      <c r="AZ21" s="744"/>
      <c r="BA21" s="744"/>
      <c r="BB21" s="744"/>
      <c r="BC21" s="744"/>
      <c r="BD21" s="744"/>
      <c r="BE21" s="744"/>
      <c r="BF21" s="739"/>
      <c r="BG21" s="642" t="s">
        <v>130</v>
      </c>
      <c r="BH21" s="643"/>
      <c r="BI21" s="643"/>
      <c r="BJ21" s="643"/>
      <c r="BK21" s="643"/>
      <c r="BL21" s="643"/>
      <c r="BM21" s="643"/>
      <c r="BN21" s="644"/>
      <c r="BO21" s="675" t="s">
        <v>130</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285</v>
      </c>
      <c r="C22" s="640"/>
      <c r="D22" s="640"/>
      <c r="E22" s="640"/>
      <c r="F22" s="640"/>
      <c r="G22" s="640"/>
      <c r="H22" s="640"/>
      <c r="I22" s="640"/>
      <c r="J22" s="640"/>
      <c r="K22" s="640"/>
      <c r="L22" s="640"/>
      <c r="M22" s="640"/>
      <c r="N22" s="640"/>
      <c r="O22" s="640"/>
      <c r="P22" s="640"/>
      <c r="Q22" s="641"/>
      <c r="R22" s="642">
        <v>153241</v>
      </c>
      <c r="S22" s="643"/>
      <c r="T22" s="643"/>
      <c r="U22" s="643"/>
      <c r="V22" s="643"/>
      <c r="W22" s="643"/>
      <c r="X22" s="643"/>
      <c r="Y22" s="644"/>
      <c r="Z22" s="675">
        <v>0.5</v>
      </c>
      <c r="AA22" s="675"/>
      <c r="AB22" s="675"/>
      <c r="AC22" s="675"/>
      <c r="AD22" s="676">
        <v>46319</v>
      </c>
      <c r="AE22" s="676"/>
      <c r="AF22" s="676"/>
      <c r="AG22" s="676"/>
      <c r="AH22" s="676"/>
      <c r="AI22" s="676"/>
      <c r="AJ22" s="676"/>
      <c r="AK22" s="676"/>
      <c r="AL22" s="645">
        <v>0.3</v>
      </c>
      <c r="AM22" s="646"/>
      <c r="AN22" s="646"/>
      <c r="AO22" s="677"/>
      <c r="AP22" s="737" t="s">
        <v>286</v>
      </c>
      <c r="AQ22" s="744"/>
      <c r="AR22" s="744"/>
      <c r="AS22" s="744"/>
      <c r="AT22" s="744"/>
      <c r="AU22" s="744"/>
      <c r="AV22" s="744"/>
      <c r="AW22" s="744"/>
      <c r="AX22" s="744"/>
      <c r="AY22" s="744"/>
      <c r="AZ22" s="744"/>
      <c r="BA22" s="744"/>
      <c r="BB22" s="744"/>
      <c r="BC22" s="744"/>
      <c r="BD22" s="744"/>
      <c r="BE22" s="744"/>
      <c r="BF22" s="739"/>
      <c r="BG22" s="642" t="s">
        <v>130</v>
      </c>
      <c r="BH22" s="643"/>
      <c r="BI22" s="643"/>
      <c r="BJ22" s="643"/>
      <c r="BK22" s="643"/>
      <c r="BL22" s="643"/>
      <c r="BM22" s="643"/>
      <c r="BN22" s="644"/>
      <c r="BO22" s="675" t="s">
        <v>139</v>
      </c>
      <c r="BP22" s="675"/>
      <c r="BQ22" s="675"/>
      <c r="BR22" s="675"/>
      <c r="BS22" s="648" t="s">
        <v>139</v>
      </c>
      <c r="BT22" s="643"/>
      <c r="BU22" s="643"/>
      <c r="BV22" s="643"/>
      <c r="BW22" s="643"/>
      <c r="BX22" s="643"/>
      <c r="BY22" s="643"/>
      <c r="BZ22" s="643"/>
      <c r="CA22" s="643"/>
      <c r="CB22" s="688"/>
      <c r="CD22" s="746" t="s">
        <v>287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288</v>
      </c>
      <c r="C23" s="640"/>
      <c r="D23" s="640"/>
      <c r="E23" s="640"/>
      <c r="F23" s="640"/>
      <c r="G23" s="640"/>
      <c r="H23" s="640"/>
      <c r="I23" s="640"/>
      <c r="J23" s="640"/>
      <c r="K23" s="640"/>
      <c r="L23" s="640"/>
      <c r="M23" s="640"/>
      <c r="N23" s="640"/>
      <c r="O23" s="640"/>
      <c r="P23" s="640"/>
      <c r="Q23" s="641"/>
      <c r="R23" s="642">
        <v>46319</v>
      </c>
      <c r="S23" s="643"/>
      <c r="T23" s="643"/>
      <c r="U23" s="643"/>
      <c r="V23" s="643"/>
      <c r="W23" s="643"/>
      <c r="X23" s="643"/>
      <c r="Y23" s="644"/>
      <c r="Z23" s="675">
        <v>0.1</v>
      </c>
      <c r="AA23" s="675"/>
      <c r="AB23" s="675"/>
      <c r="AC23" s="675"/>
      <c r="AD23" s="676">
        <v>46319</v>
      </c>
      <c r="AE23" s="676"/>
      <c r="AF23" s="676"/>
      <c r="AG23" s="676"/>
      <c r="AH23" s="676"/>
      <c r="AI23" s="676"/>
      <c r="AJ23" s="676"/>
      <c r="AK23" s="676"/>
      <c r="AL23" s="645">
        <v>0.3</v>
      </c>
      <c r="AM23" s="646"/>
      <c r="AN23" s="646"/>
      <c r="AO23" s="677"/>
      <c r="AP23" s="737" t="s">
        <v>289</v>
      </c>
      <c r="AQ23" s="744"/>
      <c r="AR23" s="744"/>
      <c r="AS23" s="744"/>
      <c r="AT23" s="744"/>
      <c r="AU23" s="744"/>
      <c r="AV23" s="744"/>
      <c r="AW23" s="744"/>
      <c r="AX23" s="744"/>
      <c r="AY23" s="744"/>
      <c r="AZ23" s="744"/>
      <c r="BA23" s="744"/>
      <c r="BB23" s="744"/>
      <c r="BC23" s="744"/>
      <c r="BD23" s="744"/>
      <c r="BE23" s="744"/>
      <c r="BF23" s="739"/>
      <c r="BG23" s="642">
        <v>1065007</v>
      </c>
      <c r="BH23" s="643"/>
      <c r="BI23" s="643"/>
      <c r="BJ23" s="643"/>
      <c r="BK23" s="643"/>
      <c r="BL23" s="643"/>
      <c r="BM23" s="643"/>
      <c r="BN23" s="644"/>
      <c r="BO23" s="675">
        <v>8.3000000000000007</v>
      </c>
      <c r="BP23" s="675"/>
      <c r="BQ23" s="675"/>
      <c r="BR23" s="675"/>
      <c r="BS23" s="648" t="s">
        <v>130</v>
      </c>
      <c r="BT23" s="643"/>
      <c r="BU23" s="643"/>
      <c r="BV23" s="643"/>
      <c r="BW23" s="643"/>
      <c r="BX23" s="643"/>
      <c r="BY23" s="643"/>
      <c r="BZ23" s="643"/>
      <c r="CA23" s="643"/>
      <c r="CB23" s="688"/>
      <c r="CD23" s="746" t="s">
        <v>228</v>
      </c>
      <c r="CE23" s="747"/>
      <c r="CF23" s="747"/>
      <c r="CG23" s="747"/>
      <c r="CH23" s="747"/>
      <c r="CI23" s="747"/>
      <c r="CJ23" s="747"/>
      <c r="CK23" s="747"/>
      <c r="CL23" s="747"/>
      <c r="CM23" s="747"/>
      <c r="CN23" s="747"/>
      <c r="CO23" s="747"/>
      <c r="CP23" s="747"/>
      <c r="CQ23" s="748"/>
      <c r="CR23" s="746" t="s">
        <v>290</v>
      </c>
      <c r="CS23" s="747"/>
      <c r="CT23" s="747"/>
      <c r="CU23" s="747"/>
      <c r="CV23" s="747"/>
      <c r="CW23" s="747"/>
      <c r="CX23" s="747"/>
      <c r="CY23" s="748"/>
      <c r="CZ23" s="746" t="s">
        <v>291</v>
      </c>
      <c r="DA23" s="747"/>
      <c r="DB23" s="747"/>
      <c r="DC23" s="748"/>
      <c r="DD23" s="746" t="s">
        <v>292</v>
      </c>
      <c r="DE23" s="747"/>
      <c r="DF23" s="747"/>
      <c r="DG23" s="747"/>
      <c r="DH23" s="747"/>
      <c r="DI23" s="747"/>
      <c r="DJ23" s="747"/>
      <c r="DK23" s="748"/>
      <c r="DL23" s="755" t="s">
        <v>293</v>
      </c>
      <c r="DM23" s="756"/>
      <c r="DN23" s="756"/>
      <c r="DO23" s="756"/>
      <c r="DP23" s="756"/>
      <c r="DQ23" s="756"/>
      <c r="DR23" s="756"/>
      <c r="DS23" s="756"/>
      <c r="DT23" s="756"/>
      <c r="DU23" s="756"/>
      <c r="DV23" s="757"/>
      <c r="DW23" s="746" t="s">
        <v>294</v>
      </c>
      <c r="DX23" s="747"/>
      <c r="DY23" s="747"/>
      <c r="DZ23" s="747"/>
      <c r="EA23" s="747"/>
      <c r="EB23" s="747"/>
      <c r="EC23" s="748"/>
    </row>
    <row r="24" spans="2:133" ht="11.25" customHeight="1" x14ac:dyDescent="0.15">
      <c r="B24" s="639" t="s">
        <v>295</v>
      </c>
      <c r="C24" s="640"/>
      <c r="D24" s="640"/>
      <c r="E24" s="640"/>
      <c r="F24" s="640"/>
      <c r="G24" s="640"/>
      <c r="H24" s="640"/>
      <c r="I24" s="640"/>
      <c r="J24" s="640"/>
      <c r="K24" s="640"/>
      <c r="L24" s="640"/>
      <c r="M24" s="640"/>
      <c r="N24" s="640"/>
      <c r="O24" s="640"/>
      <c r="P24" s="640"/>
      <c r="Q24" s="641"/>
      <c r="R24" s="642">
        <v>106922</v>
      </c>
      <c r="S24" s="643"/>
      <c r="T24" s="643"/>
      <c r="U24" s="643"/>
      <c r="V24" s="643"/>
      <c r="W24" s="643"/>
      <c r="X24" s="643"/>
      <c r="Y24" s="644"/>
      <c r="Z24" s="675">
        <v>0.3</v>
      </c>
      <c r="AA24" s="675"/>
      <c r="AB24" s="675"/>
      <c r="AC24" s="675"/>
      <c r="AD24" s="676" t="s">
        <v>130</v>
      </c>
      <c r="AE24" s="676"/>
      <c r="AF24" s="676"/>
      <c r="AG24" s="676"/>
      <c r="AH24" s="676"/>
      <c r="AI24" s="676"/>
      <c r="AJ24" s="676"/>
      <c r="AK24" s="676"/>
      <c r="AL24" s="645" t="s">
        <v>139</v>
      </c>
      <c r="AM24" s="646"/>
      <c r="AN24" s="646"/>
      <c r="AO24" s="677"/>
      <c r="AP24" s="737" t="s">
        <v>296</v>
      </c>
      <c r="AQ24" s="744"/>
      <c r="AR24" s="744"/>
      <c r="AS24" s="744"/>
      <c r="AT24" s="744"/>
      <c r="AU24" s="744"/>
      <c r="AV24" s="744"/>
      <c r="AW24" s="744"/>
      <c r="AX24" s="744"/>
      <c r="AY24" s="744"/>
      <c r="AZ24" s="744"/>
      <c r="BA24" s="744"/>
      <c r="BB24" s="744"/>
      <c r="BC24" s="744"/>
      <c r="BD24" s="744"/>
      <c r="BE24" s="744"/>
      <c r="BF24" s="739"/>
      <c r="BG24" s="642" t="s">
        <v>130</v>
      </c>
      <c r="BH24" s="643"/>
      <c r="BI24" s="643"/>
      <c r="BJ24" s="643"/>
      <c r="BK24" s="643"/>
      <c r="BL24" s="643"/>
      <c r="BM24" s="643"/>
      <c r="BN24" s="644"/>
      <c r="BO24" s="675" t="s">
        <v>130</v>
      </c>
      <c r="BP24" s="675"/>
      <c r="BQ24" s="675"/>
      <c r="BR24" s="675"/>
      <c r="BS24" s="648" t="s">
        <v>139</v>
      </c>
      <c r="BT24" s="643"/>
      <c r="BU24" s="643"/>
      <c r="BV24" s="643"/>
      <c r="BW24" s="643"/>
      <c r="BX24" s="643"/>
      <c r="BY24" s="643"/>
      <c r="BZ24" s="643"/>
      <c r="CA24" s="643"/>
      <c r="CB24" s="688"/>
      <c r="CD24" s="700" t="s">
        <v>297</v>
      </c>
      <c r="CE24" s="701"/>
      <c r="CF24" s="701"/>
      <c r="CG24" s="701"/>
      <c r="CH24" s="701"/>
      <c r="CI24" s="701"/>
      <c r="CJ24" s="701"/>
      <c r="CK24" s="701"/>
      <c r="CL24" s="701"/>
      <c r="CM24" s="701"/>
      <c r="CN24" s="701"/>
      <c r="CO24" s="701"/>
      <c r="CP24" s="701"/>
      <c r="CQ24" s="702"/>
      <c r="CR24" s="697">
        <v>11002659</v>
      </c>
      <c r="CS24" s="698"/>
      <c r="CT24" s="698"/>
      <c r="CU24" s="698"/>
      <c r="CV24" s="698"/>
      <c r="CW24" s="698"/>
      <c r="CX24" s="698"/>
      <c r="CY24" s="741"/>
      <c r="CZ24" s="742">
        <v>35.6</v>
      </c>
      <c r="DA24" s="715"/>
      <c r="DB24" s="715"/>
      <c r="DC24" s="745"/>
      <c r="DD24" s="740">
        <v>6945519</v>
      </c>
      <c r="DE24" s="698"/>
      <c r="DF24" s="698"/>
      <c r="DG24" s="698"/>
      <c r="DH24" s="698"/>
      <c r="DI24" s="698"/>
      <c r="DJ24" s="698"/>
      <c r="DK24" s="741"/>
      <c r="DL24" s="740">
        <v>6543766</v>
      </c>
      <c r="DM24" s="698"/>
      <c r="DN24" s="698"/>
      <c r="DO24" s="698"/>
      <c r="DP24" s="698"/>
      <c r="DQ24" s="698"/>
      <c r="DR24" s="698"/>
      <c r="DS24" s="698"/>
      <c r="DT24" s="698"/>
      <c r="DU24" s="698"/>
      <c r="DV24" s="741"/>
      <c r="DW24" s="742">
        <v>47.4</v>
      </c>
      <c r="DX24" s="715"/>
      <c r="DY24" s="715"/>
      <c r="DZ24" s="715"/>
      <c r="EA24" s="715"/>
      <c r="EB24" s="715"/>
      <c r="EC24" s="743"/>
    </row>
    <row r="25" spans="2:133" ht="11.25" customHeight="1" x14ac:dyDescent="0.15">
      <c r="B25" s="639" t="s">
        <v>298</v>
      </c>
      <c r="C25" s="640"/>
      <c r="D25" s="640"/>
      <c r="E25" s="640"/>
      <c r="F25" s="640"/>
      <c r="G25" s="640"/>
      <c r="H25" s="640"/>
      <c r="I25" s="640"/>
      <c r="J25" s="640"/>
      <c r="K25" s="640"/>
      <c r="L25" s="640"/>
      <c r="M25" s="640"/>
      <c r="N25" s="640"/>
      <c r="O25" s="640"/>
      <c r="P25" s="640"/>
      <c r="Q25" s="641"/>
      <c r="R25" s="642" t="s">
        <v>130</v>
      </c>
      <c r="S25" s="643"/>
      <c r="T25" s="643"/>
      <c r="U25" s="643"/>
      <c r="V25" s="643"/>
      <c r="W25" s="643"/>
      <c r="X25" s="643"/>
      <c r="Y25" s="644"/>
      <c r="Z25" s="675" t="s">
        <v>130</v>
      </c>
      <c r="AA25" s="675"/>
      <c r="AB25" s="675"/>
      <c r="AC25" s="675"/>
      <c r="AD25" s="676" t="s">
        <v>130</v>
      </c>
      <c r="AE25" s="676"/>
      <c r="AF25" s="676"/>
      <c r="AG25" s="676"/>
      <c r="AH25" s="676"/>
      <c r="AI25" s="676"/>
      <c r="AJ25" s="676"/>
      <c r="AK25" s="676"/>
      <c r="AL25" s="645" t="s">
        <v>250</v>
      </c>
      <c r="AM25" s="646"/>
      <c r="AN25" s="646"/>
      <c r="AO25" s="677"/>
      <c r="AP25" s="737" t="s">
        <v>299</v>
      </c>
      <c r="AQ25" s="744"/>
      <c r="AR25" s="744"/>
      <c r="AS25" s="744"/>
      <c r="AT25" s="744"/>
      <c r="AU25" s="744"/>
      <c r="AV25" s="744"/>
      <c r="AW25" s="744"/>
      <c r="AX25" s="744"/>
      <c r="AY25" s="744"/>
      <c r="AZ25" s="744"/>
      <c r="BA25" s="744"/>
      <c r="BB25" s="744"/>
      <c r="BC25" s="744"/>
      <c r="BD25" s="744"/>
      <c r="BE25" s="744"/>
      <c r="BF25" s="739"/>
      <c r="BG25" s="642" t="s">
        <v>139</v>
      </c>
      <c r="BH25" s="643"/>
      <c r="BI25" s="643"/>
      <c r="BJ25" s="643"/>
      <c r="BK25" s="643"/>
      <c r="BL25" s="643"/>
      <c r="BM25" s="643"/>
      <c r="BN25" s="644"/>
      <c r="BO25" s="675" t="s">
        <v>130</v>
      </c>
      <c r="BP25" s="675"/>
      <c r="BQ25" s="675"/>
      <c r="BR25" s="675"/>
      <c r="BS25" s="648" t="s">
        <v>130</v>
      </c>
      <c r="BT25" s="643"/>
      <c r="BU25" s="643"/>
      <c r="BV25" s="643"/>
      <c r="BW25" s="643"/>
      <c r="BX25" s="643"/>
      <c r="BY25" s="643"/>
      <c r="BZ25" s="643"/>
      <c r="CA25" s="643"/>
      <c r="CB25" s="688"/>
      <c r="CD25" s="689" t="s">
        <v>300</v>
      </c>
      <c r="CE25" s="686"/>
      <c r="CF25" s="686"/>
      <c r="CG25" s="686"/>
      <c r="CH25" s="686"/>
      <c r="CI25" s="686"/>
      <c r="CJ25" s="686"/>
      <c r="CK25" s="686"/>
      <c r="CL25" s="686"/>
      <c r="CM25" s="686"/>
      <c r="CN25" s="686"/>
      <c r="CO25" s="686"/>
      <c r="CP25" s="686"/>
      <c r="CQ25" s="687"/>
      <c r="CR25" s="642">
        <v>4372864</v>
      </c>
      <c r="CS25" s="661"/>
      <c r="CT25" s="661"/>
      <c r="CU25" s="661"/>
      <c r="CV25" s="661"/>
      <c r="CW25" s="661"/>
      <c r="CX25" s="661"/>
      <c r="CY25" s="662"/>
      <c r="CZ25" s="645">
        <v>14.2</v>
      </c>
      <c r="DA25" s="663"/>
      <c r="DB25" s="663"/>
      <c r="DC25" s="664"/>
      <c r="DD25" s="648">
        <v>3785021</v>
      </c>
      <c r="DE25" s="661"/>
      <c r="DF25" s="661"/>
      <c r="DG25" s="661"/>
      <c r="DH25" s="661"/>
      <c r="DI25" s="661"/>
      <c r="DJ25" s="661"/>
      <c r="DK25" s="662"/>
      <c r="DL25" s="648">
        <v>3383860</v>
      </c>
      <c r="DM25" s="661"/>
      <c r="DN25" s="661"/>
      <c r="DO25" s="661"/>
      <c r="DP25" s="661"/>
      <c r="DQ25" s="661"/>
      <c r="DR25" s="661"/>
      <c r="DS25" s="661"/>
      <c r="DT25" s="661"/>
      <c r="DU25" s="661"/>
      <c r="DV25" s="662"/>
      <c r="DW25" s="645">
        <v>24.5</v>
      </c>
      <c r="DX25" s="663"/>
      <c r="DY25" s="663"/>
      <c r="DZ25" s="663"/>
      <c r="EA25" s="663"/>
      <c r="EB25" s="663"/>
      <c r="EC25" s="681"/>
    </row>
    <row r="26" spans="2:133" ht="11.25" customHeight="1" x14ac:dyDescent="0.15">
      <c r="B26" s="639" t="s">
        <v>301</v>
      </c>
      <c r="C26" s="640"/>
      <c r="D26" s="640"/>
      <c r="E26" s="640"/>
      <c r="F26" s="640"/>
      <c r="G26" s="640"/>
      <c r="H26" s="640"/>
      <c r="I26" s="640"/>
      <c r="J26" s="640"/>
      <c r="K26" s="640"/>
      <c r="L26" s="640"/>
      <c r="M26" s="640"/>
      <c r="N26" s="640"/>
      <c r="O26" s="640"/>
      <c r="P26" s="640"/>
      <c r="Q26" s="641"/>
      <c r="R26" s="642">
        <v>14897441</v>
      </c>
      <c r="S26" s="643"/>
      <c r="T26" s="643"/>
      <c r="U26" s="643"/>
      <c r="V26" s="643"/>
      <c r="W26" s="643"/>
      <c r="X26" s="643"/>
      <c r="Y26" s="644"/>
      <c r="Z26" s="675">
        <v>46.6</v>
      </c>
      <c r="AA26" s="675"/>
      <c r="AB26" s="675"/>
      <c r="AC26" s="675"/>
      <c r="AD26" s="676">
        <v>13638869</v>
      </c>
      <c r="AE26" s="676"/>
      <c r="AF26" s="676"/>
      <c r="AG26" s="676"/>
      <c r="AH26" s="676"/>
      <c r="AI26" s="676"/>
      <c r="AJ26" s="676"/>
      <c r="AK26" s="676"/>
      <c r="AL26" s="645">
        <v>99.4</v>
      </c>
      <c r="AM26" s="646"/>
      <c r="AN26" s="646"/>
      <c r="AO26" s="677"/>
      <c r="AP26" s="737" t="s">
        <v>302</v>
      </c>
      <c r="AQ26" s="738"/>
      <c r="AR26" s="738"/>
      <c r="AS26" s="738"/>
      <c r="AT26" s="738"/>
      <c r="AU26" s="738"/>
      <c r="AV26" s="738"/>
      <c r="AW26" s="738"/>
      <c r="AX26" s="738"/>
      <c r="AY26" s="738"/>
      <c r="AZ26" s="738"/>
      <c r="BA26" s="738"/>
      <c r="BB26" s="738"/>
      <c r="BC26" s="738"/>
      <c r="BD26" s="738"/>
      <c r="BE26" s="738"/>
      <c r="BF26" s="739"/>
      <c r="BG26" s="642" t="s">
        <v>130</v>
      </c>
      <c r="BH26" s="643"/>
      <c r="BI26" s="643"/>
      <c r="BJ26" s="643"/>
      <c r="BK26" s="643"/>
      <c r="BL26" s="643"/>
      <c r="BM26" s="643"/>
      <c r="BN26" s="644"/>
      <c r="BO26" s="675" t="s">
        <v>130</v>
      </c>
      <c r="BP26" s="675"/>
      <c r="BQ26" s="675"/>
      <c r="BR26" s="675"/>
      <c r="BS26" s="648" t="s">
        <v>250</v>
      </c>
      <c r="BT26" s="643"/>
      <c r="BU26" s="643"/>
      <c r="BV26" s="643"/>
      <c r="BW26" s="643"/>
      <c r="BX26" s="643"/>
      <c r="BY26" s="643"/>
      <c r="BZ26" s="643"/>
      <c r="CA26" s="643"/>
      <c r="CB26" s="688"/>
      <c r="CD26" s="689" t="s">
        <v>303</v>
      </c>
      <c r="CE26" s="686"/>
      <c r="CF26" s="686"/>
      <c r="CG26" s="686"/>
      <c r="CH26" s="686"/>
      <c r="CI26" s="686"/>
      <c r="CJ26" s="686"/>
      <c r="CK26" s="686"/>
      <c r="CL26" s="686"/>
      <c r="CM26" s="686"/>
      <c r="CN26" s="686"/>
      <c r="CO26" s="686"/>
      <c r="CP26" s="686"/>
      <c r="CQ26" s="687"/>
      <c r="CR26" s="642">
        <v>2429901</v>
      </c>
      <c r="CS26" s="643"/>
      <c r="CT26" s="643"/>
      <c r="CU26" s="643"/>
      <c r="CV26" s="643"/>
      <c r="CW26" s="643"/>
      <c r="CX26" s="643"/>
      <c r="CY26" s="644"/>
      <c r="CZ26" s="645">
        <v>7.9</v>
      </c>
      <c r="DA26" s="663"/>
      <c r="DB26" s="663"/>
      <c r="DC26" s="664"/>
      <c r="DD26" s="648">
        <v>2057163</v>
      </c>
      <c r="DE26" s="643"/>
      <c r="DF26" s="643"/>
      <c r="DG26" s="643"/>
      <c r="DH26" s="643"/>
      <c r="DI26" s="643"/>
      <c r="DJ26" s="643"/>
      <c r="DK26" s="644"/>
      <c r="DL26" s="648" t="s">
        <v>130</v>
      </c>
      <c r="DM26" s="643"/>
      <c r="DN26" s="643"/>
      <c r="DO26" s="643"/>
      <c r="DP26" s="643"/>
      <c r="DQ26" s="643"/>
      <c r="DR26" s="643"/>
      <c r="DS26" s="643"/>
      <c r="DT26" s="643"/>
      <c r="DU26" s="643"/>
      <c r="DV26" s="644"/>
      <c r="DW26" s="645" t="s">
        <v>130</v>
      </c>
      <c r="DX26" s="663"/>
      <c r="DY26" s="663"/>
      <c r="DZ26" s="663"/>
      <c r="EA26" s="663"/>
      <c r="EB26" s="663"/>
      <c r="EC26" s="681"/>
    </row>
    <row r="27" spans="2:133" ht="11.25" customHeight="1" x14ac:dyDescent="0.15">
      <c r="B27" s="639" t="s">
        <v>304</v>
      </c>
      <c r="C27" s="640"/>
      <c r="D27" s="640"/>
      <c r="E27" s="640"/>
      <c r="F27" s="640"/>
      <c r="G27" s="640"/>
      <c r="H27" s="640"/>
      <c r="I27" s="640"/>
      <c r="J27" s="640"/>
      <c r="K27" s="640"/>
      <c r="L27" s="640"/>
      <c r="M27" s="640"/>
      <c r="N27" s="640"/>
      <c r="O27" s="640"/>
      <c r="P27" s="640"/>
      <c r="Q27" s="641"/>
      <c r="R27" s="642">
        <v>10966</v>
      </c>
      <c r="S27" s="643"/>
      <c r="T27" s="643"/>
      <c r="U27" s="643"/>
      <c r="V27" s="643"/>
      <c r="W27" s="643"/>
      <c r="X27" s="643"/>
      <c r="Y27" s="644"/>
      <c r="Z27" s="675">
        <v>0</v>
      </c>
      <c r="AA27" s="675"/>
      <c r="AB27" s="675"/>
      <c r="AC27" s="675"/>
      <c r="AD27" s="676">
        <v>10966</v>
      </c>
      <c r="AE27" s="676"/>
      <c r="AF27" s="676"/>
      <c r="AG27" s="676"/>
      <c r="AH27" s="676"/>
      <c r="AI27" s="676"/>
      <c r="AJ27" s="676"/>
      <c r="AK27" s="676"/>
      <c r="AL27" s="645">
        <v>0.1</v>
      </c>
      <c r="AM27" s="646"/>
      <c r="AN27" s="646"/>
      <c r="AO27" s="677"/>
      <c r="AP27" s="639" t="s">
        <v>305</v>
      </c>
      <c r="AQ27" s="640"/>
      <c r="AR27" s="640"/>
      <c r="AS27" s="640"/>
      <c r="AT27" s="640"/>
      <c r="AU27" s="640"/>
      <c r="AV27" s="640"/>
      <c r="AW27" s="640"/>
      <c r="AX27" s="640"/>
      <c r="AY27" s="640"/>
      <c r="AZ27" s="640"/>
      <c r="BA27" s="640"/>
      <c r="BB27" s="640"/>
      <c r="BC27" s="640"/>
      <c r="BD27" s="640"/>
      <c r="BE27" s="640"/>
      <c r="BF27" s="641"/>
      <c r="BG27" s="642">
        <v>12765976</v>
      </c>
      <c r="BH27" s="643"/>
      <c r="BI27" s="643"/>
      <c r="BJ27" s="643"/>
      <c r="BK27" s="643"/>
      <c r="BL27" s="643"/>
      <c r="BM27" s="643"/>
      <c r="BN27" s="644"/>
      <c r="BO27" s="675">
        <v>100</v>
      </c>
      <c r="BP27" s="675"/>
      <c r="BQ27" s="675"/>
      <c r="BR27" s="675"/>
      <c r="BS27" s="648">
        <v>86643</v>
      </c>
      <c r="BT27" s="643"/>
      <c r="BU27" s="643"/>
      <c r="BV27" s="643"/>
      <c r="BW27" s="643"/>
      <c r="BX27" s="643"/>
      <c r="BY27" s="643"/>
      <c r="BZ27" s="643"/>
      <c r="CA27" s="643"/>
      <c r="CB27" s="688"/>
      <c r="CD27" s="689" t="s">
        <v>306</v>
      </c>
      <c r="CE27" s="686"/>
      <c r="CF27" s="686"/>
      <c r="CG27" s="686"/>
      <c r="CH27" s="686"/>
      <c r="CI27" s="686"/>
      <c r="CJ27" s="686"/>
      <c r="CK27" s="686"/>
      <c r="CL27" s="686"/>
      <c r="CM27" s="686"/>
      <c r="CN27" s="686"/>
      <c r="CO27" s="686"/>
      <c r="CP27" s="686"/>
      <c r="CQ27" s="687"/>
      <c r="CR27" s="642">
        <v>4978025</v>
      </c>
      <c r="CS27" s="661"/>
      <c r="CT27" s="661"/>
      <c r="CU27" s="661"/>
      <c r="CV27" s="661"/>
      <c r="CW27" s="661"/>
      <c r="CX27" s="661"/>
      <c r="CY27" s="662"/>
      <c r="CZ27" s="645">
        <v>16.100000000000001</v>
      </c>
      <c r="DA27" s="663"/>
      <c r="DB27" s="663"/>
      <c r="DC27" s="664"/>
      <c r="DD27" s="648">
        <v>1513508</v>
      </c>
      <c r="DE27" s="661"/>
      <c r="DF27" s="661"/>
      <c r="DG27" s="661"/>
      <c r="DH27" s="661"/>
      <c r="DI27" s="661"/>
      <c r="DJ27" s="661"/>
      <c r="DK27" s="662"/>
      <c r="DL27" s="648">
        <v>1512916</v>
      </c>
      <c r="DM27" s="661"/>
      <c r="DN27" s="661"/>
      <c r="DO27" s="661"/>
      <c r="DP27" s="661"/>
      <c r="DQ27" s="661"/>
      <c r="DR27" s="661"/>
      <c r="DS27" s="661"/>
      <c r="DT27" s="661"/>
      <c r="DU27" s="661"/>
      <c r="DV27" s="662"/>
      <c r="DW27" s="645">
        <v>11</v>
      </c>
      <c r="DX27" s="663"/>
      <c r="DY27" s="663"/>
      <c r="DZ27" s="663"/>
      <c r="EA27" s="663"/>
      <c r="EB27" s="663"/>
      <c r="EC27" s="681"/>
    </row>
    <row r="28" spans="2:133" ht="11.25" customHeight="1" x14ac:dyDescent="0.15">
      <c r="B28" s="639" t="s">
        <v>307</v>
      </c>
      <c r="C28" s="640"/>
      <c r="D28" s="640"/>
      <c r="E28" s="640"/>
      <c r="F28" s="640"/>
      <c r="G28" s="640"/>
      <c r="H28" s="640"/>
      <c r="I28" s="640"/>
      <c r="J28" s="640"/>
      <c r="K28" s="640"/>
      <c r="L28" s="640"/>
      <c r="M28" s="640"/>
      <c r="N28" s="640"/>
      <c r="O28" s="640"/>
      <c r="P28" s="640"/>
      <c r="Q28" s="641"/>
      <c r="R28" s="642">
        <v>50551</v>
      </c>
      <c r="S28" s="643"/>
      <c r="T28" s="643"/>
      <c r="U28" s="643"/>
      <c r="V28" s="643"/>
      <c r="W28" s="643"/>
      <c r="X28" s="643"/>
      <c r="Y28" s="644"/>
      <c r="Z28" s="675">
        <v>0.2</v>
      </c>
      <c r="AA28" s="675"/>
      <c r="AB28" s="675"/>
      <c r="AC28" s="675"/>
      <c r="AD28" s="676" t="s">
        <v>130</v>
      </c>
      <c r="AE28" s="676"/>
      <c r="AF28" s="676"/>
      <c r="AG28" s="676"/>
      <c r="AH28" s="676"/>
      <c r="AI28" s="676"/>
      <c r="AJ28" s="676"/>
      <c r="AK28" s="676"/>
      <c r="AL28" s="645" t="s">
        <v>130</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308</v>
      </c>
      <c r="CE28" s="686"/>
      <c r="CF28" s="686"/>
      <c r="CG28" s="686"/>
      <c r="CH28" s="686"/>
      <c r="CI28" s="686"/>
      <c r="CJ28" s="686"/>
      <c r="CK28" s="686"/>
      <c r="CL28" s="686"/>
      <c r="CM28" s="686"/>
      <c r="CN28" s="686"/>
      <c r="CO28" s="686"/>
      <c r="CP28" s="686"/>
      <c r="CQ28" s="687"/>
      <c r="CR28" s="642">
        <v>1651770</v>
      </c>
      <c r="CS28" s="643"/>
      <c r="CT28" s="643"/>
      <c r="CU28" s="643"/>
      <c r="CV28" s="643"/>
      <c r="CW28" s="643"/>
      <c r="CX28" s="643"/>
      <c r="CY28" s="644"/>
      <c r="CZ28" s="645">
        <v>5.3</v>
      </c>
      <c r="DA28" s="663"/>
      <c r="DB28" s="663"/>
      <c r="DC28" s="664"/>
      <c r="DD28" s="648">
        <v>1646990</v>
      </c>
      <c r="DE28" s="643"/>
      <c r="DF28" s="643"/>
      <c r="DG28" s="643"/>
      <c r="DH28" s="643"/>
      <c r="DI28" s="643"/>
      <c r="DJ28" s="643"/>
      <c r="DK28" s="644"/>
      <c r="DL28" s="648">
        <v>1646990</v>
      </c>
      <c r="DM28" s="643"/>
      <c r="DN28" s="643"/>
      <c r="DO28" s="643"/>
      <c r="DP28" s="643"/>
      <c r="DQ28" s="643"/>
      <c r="DR28" s="643"/>
      <c r="DS28" s="643"/>
      <c r="DT28" s="643"/>
      <c r="DU28" s="643"/>
      <c r="DV28" s="644"/>
      <c r="DW28" s="645">
        <v>11.9</v>
      </c>
      <c r="DX28" s="663"/>
      <c r="DY28" s="663"/>
      <c r="DZ28" s="663"/>
      <c r="EA28" s="663"/>
      <c r="EB28" s="663"/>
      <c r="EC28" s="681"/>
    </row>
    <row r="29" spans="2:133" ht="11.25" customHeight="1" x14ac:dyDescent="0.15">
      <c r="B29" s="639" t="s">
        <v>309</v>
      </c>
      <c r="C29" s="640"/>
      <c r="D29" s="640"/>
      <c r="E29" s="640"/>
      <c r="F29" s="640"/>
      <c r="G29" s="640"/>
      <c r="H29" s="640"/>
      <c r="I29" s="640"/>
      <c r="J29" s="640"/>
      <c r="K29" s="640"/>
      <c r="L29" s="640"/>
      <c r="M29" s="640"/>
      <c r="N29" s="640"/>
      <c r="O29" s="640"/>
      <c r="P29" s="640"/>
      <c r="Q29" s="641"/>
      <c r="R29" s="642">
        <v>216703</v>
      </c>
      <c r="S29" s="643"/>
      <c r="T29" s="643"/>
      <c r="U29" s="643"/>
      <c r="V29" s="643"/>
      <c r="W29" s="643"/>
      <c r="X29" s="643"/>
      <c r="Y29" s="644"/>
      <c r="Z29" s="675">
        <v>0.7</v>
      </c>
      <c r="AA29" s="675"/>
      <c r="AB29" s="675"/>
      <c r="AC29" s="675"/>
      <c r="AD29" s="676">
        <v>47461</v>
      </c>
      <c r="AE29" s="676"/>
      <c r="AF29" s="676"/>
      <c r="AG29" s="676"/>
      <c r="AH29" s="676"/>
      <c r="AI29" s="676"/>
      <c r="AJ29" s="676"/>
      <c r="AK29" s="676"/>
      <c r="AL29" s="645">
        <v>0.3</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310</v>
      </c>
      <c r="CE29" s="732"/>
      <c r="CF29" s="689" t="s">
        <v>311</v>
      </c>
      <c r="CG29" s="686"/>
      <c r="CH29" s="686"/>
      <c r="CI29" s="686"/>
      <c r="CJ29" s="686"/>
      <c r="CK29" s="686"/>
      <c r="CL29" s="686"/>
      <c r="CM29" s="686"/>
      <c r="CN29" s="686"/>
      <c r="CO29" s="686"/>
      <c r="CP29" s="686"/>
      <c r="CQ29" s="687"/>
      <c r="CR29" s="642">
        <v>1651770</v>
      </c>
      <c r="CS29" s="661"/>
      <c r="CT29" s="661"/>
      <c r="CU29" s="661"/>
      <c r="CV29" s="661"/>
      <c r="CW29" s="661"/>
      <c r="CX29" s="661"/>
      <c r="CY29" s="662"/>
      <c r="CZ29" s="645">
        <v>5.3</v>
      </c>
      <c r="DA29" s="663"/>
      <c r="DB29" s="663"/>
      <c r="DC29" s="664"/>
      <c r="DD29" s="648">
        <v>1646990</v>
      </c>
      <c r="DE29" s="661"/>
      <c r="DF29" s="661"/>
      <c r="DG29" s="661"/>
      <c r="DH29" s="661"/>
      <c r="DI29" s="661"/>
      <c r="DJ29" s="661"/>
      <c r="DK29" s="662"/>
      <c r="DL29" s="648">
        <v>1646990</v>
      </c>
      <c r="DM29" s="661"/>
      <c r="DN29" s="661"/>
      <c r="DO29" s="661"/>
      <c r="DP29" s="661"/>
      <c r="DQ29" s="661"/>
      <c r="DR29" s="661"/>
      <c r="DS29" s="661"/>
      <c r="DT29" s="661"/>
      <c r="DU29" s="661"/>
      <c r="DV29" s="662"/>
      <c r="DW29" s="645">
        <v>11.9</v>
      </c>
      <c r="DX29" s="663"/>
      <c r="DY29" s="663"/>
      <c r="DZ29" s="663"/>
      <c r="EA29" s="663"/>
      <c r="EB29" s="663"/>
      <c r="EC29" s="681"/>
    </row>
    <row r="30" spans="2:133" ht="11.25" customHeight="1" x14ac:dyDescent="0.15">
      <c r="B30" s="639" t="s">
        <v>312</v>
      </c>
      <c r="C30" s="640"/>
      <c r="D30" s="640"/>
      <c r="E30" s="640"/>
      <c r="F30" s="640"/>
      <c r="G30" s="640"/>
      <c r="H30" s="640"/>
      <c r="I30" s="640"/>
      <c r="J30" s="640"/>
      <c r="K30" s="640"/>
      <c r="L30" s="640"/>
      <c r="M30" s="640"/>
      <c r="N30" s="640"/>
      <c r="O30" s="640"/>
      <c r="P30" s="640"/>
      <c r="Q30" s="641"/>
      <c r="R30" s="642">
        <v>120816</v>
      </c>
      <c r="S30" s="643"/>
      <c r="T30" s="643"/>
      <c r="U30" s="643"/>
      <c r="V30" s="643"/>
      <c r="W30" s="643"/>
      <c r="X30" s="643"/>
      <c r="Y30" s="644"/>
      <c r="Z30" s="675">
        <v>0.4</v>
      </c>
      <c r="AA30" s="675"/>
      <c r="AB30" s="675"/>
      <c r="AC30" s="675"/>
      <c r="AD30" s="676">
        <v>32</v>
      </c>
      <c r="AE30" s="676"/>
      <c r="AF30" s="676"/>
      <c r="AG30" s="676"/>
      <c r="AH30" s="676"/>
      <c r="AI30" s="676"/>
      <c r="AJ30" s="676"/>
      <c r="AK30" s="676"/>
      <c r="AL30" s="645">
        <v>0</v>
      </c>
      <c r="AM30" s="646"/>
      <c r="AN30" s="646"/>
      <c r="AO30" s="677"/>
      <c r="AP30" s="703" t="s">
        <v>228</v>
      </c>
      <c r="AQ30" s="704"/>
      <c r="AR30" s="704"/>
      <c r="AS30" s="704"/>
      <c r="AT30" s="704"/>
      <c r="AU30" s="704"/>
      <c r="AV30" s="704"/>
      <c r="AW30" s="704"/>
      <c r="AX30" s="704"/>
      <c r="AY30" s="704"/>
      <c r="AZ30" s="704"/>
      <c r="BA30" s="704"/>
      <c r="BB30" s="704"/>
      <c r="BC30" s="704"/>
      <c r="BD30" s="704"/>
      <c r="BE30" s="704"/>
      <c r="BF30" s="705"/>
      <c r="BG30" s="703" t="s">
        <v>313</v>
      </c>
      <c r="BH30" s="728"/>
      <c r="BI30" s="728"/>
      <c r="BJ30" s="728"/>
      <c r="BK30" s="728"/>
      <c r="BL30" s="728"/>
      <c r="BM30" s="728"/>
      <c r="BN30" s="728"/>
      <c r="BO30" s="728"/>
      <c r="BP30" s="728"/>
      <c r="BQ30" s="729"/>
      <c r="BR30" s="703" t="s">
        <v>314</v>
      </c>
      <c r="BS30" s="728"/>
      <c r="BT30" s="728"/>
      <c r="BU30" s="728"/>
      <c r="BV30" s="728"/>
      <c r="BW30" s="728"/>
      <c r="BX30" s="728"/>
      <c r="BY30" s="728"/>
      <c r="BZ30" s="728"/>
      <c r="CA30" s="728"/>
      <c r="CB30" s="729"/>
      <c r="CD30" s="733"/>
      <c r="CE30" s="734"/>
      <c r="CF30" s="689" t="s">
        <v>315</v>
      </c>
      <c r="CG30" s="686"/>
      <c r="CH30" s="686"/>
      <c r="CI30" s="686"/>
      <c r="CJ30" s="686"/>
      <c r="CK30" s="686"/>
      <c r="CL30" s="686"/>
      <c r="CM30" s="686"/>
      <c r="CN30" s="686"/>
      <c r="CO30" s="686"/>
      <c r="CP30" s="686"/>
      <c r="CQ30" s="687"/>
      <c r="CR30" s="642">
        <v>1581573</v>
      </c>
      <c r="CS30" s="643"/>
      <c r="CT30" s="643"/>
      <c r="CU30" s="643"/>
      <c r="CV30" s="643"/>
      <c r="CW30" s="643"/>
      <c r="CX30" s="643"/>
      <c r="CY30" s="644"/>
      <c r="CZ30" s="645">
        <v>5.0999999999999996</v>
      </c>
      <c r="DA30" s="663"/>
      <c r="DB30" s="663"/>
      <c r="DC30" s="664"/>
      <c r="DD30" s="648">
        <v>1576793</v>
      </c>
      <c r="DE30" s="643"/>
      <c r="DF30" s="643"/>
      <c r="DG30" s="643"/>
      <c r="DH30" s="643"/>
      <c r="DI30" s="643"/>
      <c r="DJ30" s="643"/>
      <c r="DK30" s="644"/>
      <c r="DL30" s="648">
        <v>1576793</v>
      </c>
      <c r="DM30" s="643"/>
      <c r="DN30" s="643"/>
      <c r="DO30" s="643"/>
      <c r="DP30" s="643"/>
      <c r="DQ30" s="643"/>
      <c r="DR30" s="643"/>
      <c r="DS30" s="643"/>
      <c r="DT30" s="643"/>
      <c r="DU30" s="643"/>
      <c r="DV30" s="644"/>
      <c r="DW30" s="645">
        <v>11.4</v>
      </c>
      <c r="DX30" s="663"/>
      <c r="DY30" s="663"/>
      <c r="DZ30" s="663"/>
      <c r="EA30" s="663"/>
      <c r="EB30" s="663"/>
      <c r="EC30" s="681"/>
    </row>
    <row r="31" spans="2:133" ht="11.25" customHeight="1" x14ac:dyDescent="0.15">
      <c r="B31" s="639" t="s">
        <v>316</v>
      </c>
      <c r="C31" s="640"/>
      <c r="D31" s="640"/>
      <c r="E31" s="640"/>
      <c r="F31" s="640"/>
      <c r="G31" s="640"/>
      <c r="H31" s="640"/>
      <c r="I31" s="640"/>
      <c r="J31" s="640"/>
      <c r="K31" s="640"/>
      <c r="L31" s="640"/>
      <c r="M31" s="640"/>
      <c r="N31" s="640"/>
      <c r="O31" s="640"/>
      <c r="P31" s="640"/>
      <c r="Q31" s="641"/>
      <c r="R31" s="642">
        <v>11176958</v>
      </c>
      <c r="S31" s="643"/>
      <c r="T31" s="643"/>
      <c r="U31" s="643"/>
      <c r="V31" s="643"/>
      <c r="W31" s="643"/>
      <c r="X31" s="643"/>
      <c r="Y31" s="644"/>
      <c r="Z31" s="675">
        <v>34.9</v>
      </c>
      <c r="AA31" s="675"/>
      <c r="AB31" s="675"/>
      <c r="AC31" s="675"/>
      <c r="AD31" s="676" t="s">
        <v>130</v>
      </c>
      <c r="AE31" s="676"/>
      <c r="AF31" s="676"/>
      <c r="AG31" s="676"/>
      <c r="AH31" s="676"/>
      <c r="AI31" s="676"/>
      <c r="AJ31" s="676"/>
      <c r="AK31" s="676"/>
      <c r="AL31" s="645" t="s">
        <v>130</v>
      </c>
      <c r="AM31" s="646"/>
      <c r="AN31" s="646"/>
      <c r="AO31" s="677"/>
      <c r="AP31" s="717" t="s">
        <v>317</v>
      </c>
      <c r="AQ31" s="718"/>
      <c r="AR31" s="718"/>
      <c r="AS31" s="718"/>
      <c r="AT31" s="723" t="s">
        <v>318</v>
      </c>
      <c r="AU31" s="231"/>
      <c r="AV31" s="231"/>
      <c r="AW31" s="231"/>
      <c r="AX31" s="710" t="s">
        <v>191</v>
      </c>
      <c r="AY31" s="711"/>
      <c r="AZ31" s="711"/>
      <c r="BA31" s="711"/>
      <c r="BB31" s="711"/>
      <c r="BC31" s="711"/>
      <c r="BD31" s="711"/>
      <c r="BE31" s="711"/>
      <c r="BF31" s="712"/>
      <c r="BG31" s="713">
        <v>99</v>
      </c>
      <c r="BH31" s="714"/>
      <c r="BI31" s="714"/>
      <c r="BJ31" s="714"/>
      <c r="BK31" s="714"/>
      <c r="BL31" s="714"/>
      <c r="BM31" s="715">
        <v>97.3</v>
      </c>
      <c r="BN31" s="714"/>
      <c r="BO31" s="714"/>
      <c r="BP31" s="714"/>
      <c r="BQ31" s="716"/>
      <c r="BR31" s="713">
        <v>99.1</v>
      </c>
      <c r="BS31" s="714"/>
      <c r="BT31" s="714"/>
      <c r="BU31" s="714"/>
      <c r="BV31" s="714"/>
      <c r="BW31" s="714"/>
      <c r="BX31" s="715">
        <v>97.2</v>
      </c>
      <c r="BY31" s="714"/>
      <c r="BZ31" s="714"/>
      <c r="CA31" s="714"/>
      <c r="CB31" s="716"/>
      <c r="CD31" s="733"/>
      <c r="CE31" s="734"/>
      <c r="CF31" s="689" t="s">
        <v>319</v>
      </c>
      <c r="CG31" s="686"/>
      <c r="CH31" s="686"/>
      <c r="CI31" s="686"/>
      <c r="CJ31" s="686"/>
      <c r="CK31" s="686"/>
      <c r="CL31" s="686"/>
      <c r="CM31" s="686"/>
      <c r="CN31" s="686"/>
      <c r="CO31" s="686"/>
      <c r="CP31" s="686"/>
      <c r="CQ31" s="687"/>
      <c r="CR31" s="642">
        <v>70197</v>
      </c>
      <c r="CS31" s="661"/>
      <c r="CT31" s="661"/>
      <c r="CU31" s="661"/>
      <c r="CV31" s="661"/>
      <c r="CW31" s="661"/>
      <c r="CX31" s="661"/>
      <c r="CY31" s="662"/>
      <c r="CZ31" s="645">
        <v>0.2</v>
      </c>
      <c r="DA31" s="663"/>
      <c r="DB31" s="663"/>
      <c r="DC31" s="664"/>
      <c r="DD31" s="648">
        <v>70197</v>
      </c>
      <c r="DE31" s="661"/>
      <c r="DF31" s="661"/>
      <c r="DG31" s="661"/>
      <c r="DH31" s="661"/>
      <c r="DI31" s="661"/>
      <c r="DJ31" s="661"/>
      <c r="DK31" s="662"/>
      <c r="DL31" s="648">
        <v>70197</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6" t="s">
        <v>320</v>
      </c>
      <c r="C32" s="707"/>
      <c r="D32" s="707"/>
      <c r="E32" s="707"/>
      <c r="F32" s="707"/>
      <c r="G32" s="707"/>
      <c r="H32" s="707"/>
      <c r="I32" s="707"/>
      <c r="J32" s="707"/>
      <c r="K32" s="707"/>
      <c r="L32" s="707"/>
      <c r="M32" s="707"/>
      <c r="N32" s="707"/>
      <c r="O32" s="707"/>
      <c r="P32" s="707"/>
      <c r="Q32" s="708"/>
      <c r="R32" s="642" t="s">
        <v>139</v>
      </c>
      <c r="S32" s="643"/>
      <c r="T32" s="643"/>
      <c r="U32" s="643"/>
      <c r="V32" s="643"/>
      <c r="W32" s="643"/>
      <c r="X32" s="643"/>
      <c r="Y32" s="644"/>
      <c r="Z32" s="675" t="s">
        <v>250</v>
      </c>
      <c r="AA32" s="675"/>
      <c r="AB32" s="675"/>
      <c r="AC32" s="675"/>
      <c r="AD32" s="676" t="s">
        <v>250</v>
      </c>
      <c r="AE32" s="676"/>
      <c r="AF32" s="676"/>
      <c r="AG32" s="676"/>
      <c r="AH32" s="676"/>
      <c r="AI32" s="676"/>
      <c r="AJ32" s="676"/>
      <c r="AK32" s="676"/>
      <c r="AL32" s="645" t="s">
        <v>250</v>
      </c>
      <c r="AM32" s="646"/>
      <c r="AN32" s="646"/>
      <c r="AO32" s="677"/>
      <c r="AP32" s="719"/>
      <c r="AQ32" s="720"/>
      <c r="AR32" s="720"/>
      <c r="AS32" s="720"/>
      <c r="AT32" s="724"/>
      <c r="AU32" s="230" t="s">
        <v>321</v>
      </c>
      <c r="AV32" s="230"/>
      <c r="AW32" s="230"/>
      <c r="AX32" s="639" t="s">
        <v>322</v>
      </c>
      <c r="AY32" s="640"/>
      <c r="AZ32" s="640"/>
      <c r="BA32" s="640"/>
      <c r="BB32" s="640"/>
      <c r="BC32" s="640"/>
      <c r="BD32" s="640"/>
      <c r="BE32" s="640"/>
      <c r="BF32" s="641"/>
      <c r="BG32" s="726">
        <v>98.6</v>
      </c>
      <c r="BH32" s="661"/>
      <c r="BI32" s="661"/>
      <c r="BJ32" s="661"/>
      <c r="BK32" s="661"/>
      <c r="BL32" s="661"/>
      <c r="BM32" s="646">
        <v>95.6</v>
      </c>
      <c r="BN32" s="727"/>
      <c r="BO32" s="727"/>
      <c r="BP32" s="727"/>
      <c r="BQ32" s="685"/>
      <c r="BR32" s="726">
        <v>98.6</v>
      </c>
      <c r="BS32" s="661"/>
      <c r="BT32" s="661"/>
      <c r="BU32" s="661"/>
      <c r="BV32" s="661"/>
      <c r="BW32" s="661"/>
      <c r="BX32" s="646">
        <v>95.6</v>
      </c>
      <c r="BY32" s="727"/>
      <c r="BZ32" s="727"/>
      <c r="CA32" s="727"/>
      <c r="CB32" s="685"/>
      <c r="CD32" s="735"/>
      <c r="CE32" s="736"/>
      <c r="CF32" s="689" t="s">
        <v>323</v>
      </c>
      <c r="CG32" s="686"/>
      <c r="CH32" s="686"/>
      <c r="CI32" s="686"/>
      <c r="CJ32" s="686"/>
      <c r="CK32" s="686"/>
      <c r="CL32" s="686"/>
      <c r="CM32" s="686"/>
      <c r="CN32" s="686"/>
      <c r="CO32" s="686"/>
      <c r="CP32" s="686"/>
      <c r="CQ32" s="687"/>
      <c r="CR32" s="642" t="s">
        <v>139</v>
      </c>
      <c r="CS32" s="643"/>
      <c r="CT32" s="643"/>
      <c r="CU32" s="643"/>
      <c r="CV32" s="643"/>
      <c r="CW32" s="643"/>
      <c r="CX32" s="643"/>
      <c r="CY32" s="644"/>
      <c r="CZ32" s="645" t="s">
        <v>130</v>
      </c>
      <c r="DA32" s="663"/>
      <c r="DB32" s="663"/>
      <c r="DC32" s="664"/>
      <c r="DD32" s="648" t="s">
        <v>250</v>
      </c>
      <c r="DE32" s="643"/>
      <c r="DF32" s="643"/>
      <c r="DG32" s="643"/>
      <c r="DH32" s="643"/>
      <c r="DI32" s="643"/>
      <c r="DJ32" s="643"/>
      <c r="DK32" s="644"/>
      <c r="DL32" s="648" t="s">
        <v>130</v>
      </c>
      <c r="DM32" s="643"/>
      <c r="DN32" s="643"/>
      <c r="DO32" s="643"/>
      <c r="DP32" s="643"/>
      <c r="DQ32" s="643"/>
      <c r="DR32" s="643"/>
      <c r="DS32" s="643"/>
      <c r="DT32" s="643"/>
      <c r="DU32" s="643"/>
      <c r="DV32" s="644"/>
      <c r="DW32" s="645" t="s">
        <v>130</v>
      </c>
      <c r="DX32" s="663"/>
      <c r="DY32" s="663"/>
      <c r="DZ32" s="663"/>
      <c r="EA32" s="663"/>
      <c r="EB32" s="663"/>
      <c r="EC32" s="681"/>
    </row>
    <row r="33" spans="2:133" ht="11.25" customHeight="1" x14ac:dyDescent="0.15">
      <c r="B33" s="639" t="s">
        <v>324</v>
      </c>
      <c r="C33" s="640"/>
      <c r="D33" s="640"/>
      <c r="E33" s="640"/>
      <c r="F33" s="640"/>
      <c r="G33" s="640"/>
      <c r="H33" s="640"/>
      <c r="I33" s="640"/>
      <c r="J33" s="640"/>
      <c r="K33" s="640"/>
      <c r="L33" s="640"/>
      <c r="M33" s="640"/>
      <c r="N33" s="640"/>
      <c r="O33" s="640"/>
      <c r="P33" s="640"/>
      <c r="Q33" s="641"/>
      <c r="R33" s="642">
        <v>1748133</v>
      </c>
      <c r="S33" s="643"/>
      <c r="T33" s="643"/>
      <c r="U33" s="643"/>
      <c r="V33" s="643"/>
      <c r="W33" s="643"/>
      <c r="X33" s="643"/>
      <c r="Y33" s="644"/>
      <c r="Z33" s="675">
        <v>5.5</v>
      </c>
      <c r="AA33" s="675"/>
      <c r="AB33" s="675"/>
      <c r="AC33" s="675"/>
      <c r="AD33" s="676" t="s">
        <v>130</v>
      </c>
      <c r="AE33" s="676"/>
      <c r="AF33" s="676"/>
      <c r="AG33" s="676"/>
      <c r="AH33" s="676"/>
      <c r="AI33" s="676"/>
      <c r="AJ33" s="676"/>
      <c r="AK33" s="676"/>
      <c r="AL33" s="645" t="s">
        <v>130</v>
      </c>
      <c r="AM33" s="646"/>
      <c r="AN33" s="646"/>
      <c r="AO33" s="677"/>
      <c r="AP33" s="721"/>
      <c r="AQ33" s="722"/>
      <c r="AR33" s="722"/>
      <c r="AS33" s="722"/>
      <c r="AT33" s="725"/>
      <c r="AU33" s="232"/>
      <c r="AV33" s="232"/>
      <c r="AW33" s="232"/>
      <c r="AX33" s="623" t="s">
        <v>325</v>
      </c>
      <c r="AY33" s="624"/>
      <c r="AZ33" s="624"/>
      <c r="BA33" s="624"/>
      <c r="BB33" s="624"/>
      <c r="BC33" s="624"/>
      <c r="BD33" s="624"/>
      <c r="BE33" s="624"/>
      <c r="BF33" s="625"/>
      <c r="BG33" s="709">
        <v>99.4</v>
      </c>
      <c r="BH33" s="627"/>
      <c r="BI33" s="627"/>
      <c r="BJ33" s="627"/>
      <c r="BK33" s="627"/>
      <c r="BL33" s="627"/>
      <c r="BM33" s="669">
        <v>99</v>
      </c>
      <c r="BN33" s="627"/>
      <c r="BO33" s="627"/>
      <c r="BP33" s="627"/>
      <c r="BQ33" s="671"/>
      <c r="BR33" s="709">
        <v>99.6</v>
      </c>
      <c r="BS33" s="627"/>
      <c r="BT33" s="627"/>
      <c r="BU33" s="627"/>
      <c r="BV33" s="627"/>
      <c r="BW33" s="627"/>
      <c r="BX33" s="669">
        <v>99.1</v>
      </c>
      <c r="BY33" s="627"/>
      <c r="BZ33" s="627"/>
      <c r="CA33" s="627"/>
      <c r="CB33" s="671"/>
      <c r="CD33" s="689" t="s">
        <v>326</v>
      </c>
      <c r="CE33" s="686"/>
      <c r="CF33" s="686"/>
      <c r="CG33" s="686"/>
      <c r="CH33" s="686"/>
      <c r="CI33" s="686"/>
      <c r="CJ33" s="686"/>
      <c r="CK33" s="686"/>
      <c r="CL33" s="686"/>
      <c r="CM33" s="686"/>
      <c r="CN33" s="686"/>
      <c r="CO33" s="686"/>
      <c r="CP33" s="686"/>
      <c r="CQ33" s="687"/>
      <c r="CR33" s="642">
        <v>16724665</v>
      </c>
      <c r="CS33" s="661"/>
      <c r="CT33" s="661"/>
      <c r="CU33" s="661"/>
      <c r="CV33" s="661"/>
      <c r="CW33" s="661"/>
      <c r="CX33" s="661"/>
      <c r="CY33" s="662"/>
      <c r="CZ33" s="645">
        <v>54.1</v>
      </c>
      <c r="DA33" s="663"/>
      <c r="DB33" s="663"/>
      <c r="DC33" s="664"/>
      <c r="DD33" s="648">
        <v>8123475</v>
      </c>
      <c r="DE33" s="661"/>
      <c r="DF33" s="661"/>
      <c r="DG33" s="661"/>
      <c r="DH33" s="661"/>
      <c r="DI33" s="661"/>
      <c r="DJ33" s="661"/>
      <c r="DK33" s="662"/>
      <c r="DL33" s="648">
        <v>6056672</v>
      </c>
      <c r="DM33" s="661"/>
      <c r="DN33" s="661"/>
      <c r="DO33" s="661"/>
      <c r="DP33" s="661"/>
      <c r="DQ33" s="661"/>
      <c r="DR33" s="661"/>
      <c r="DS33" s="661"/>
      <c r="DT33" s="661"/>
      <c r="DU33" s="661"/>
      <c r="DV33" s="662"/>
      <c r="DW33" s="645">
        <v>43.9</v>
      </c>
      <c r="DX33" s="663"/>
      <c r="DY33" s="663"/>
      <c r="DZ33" s="663"/>
      <c r="EA33" s="663"/>
      <c r="EB33" s="663"/>
      <c r="EC33" s="681"/>
    </row>
    <row r="34" spans="2:133" ht="11.25" customHeight="1" x14ac:dyDescent="0.15">
      <c r="B34" s="639" t="s">
        <v>327</v>
      </c>
      <c r="C34" s="640"/>
      <c r="D34" s="640"/>
      <c r="E34" s="640"/>
      <c r="F34" s="640"/>
      <c r="G34" s="640"/>
      <c r="H34" s="640"/>
      <c r="I34" s="640"/>
      <c r="J34" s="640"/>
      <c r="K34" s="640"/>
      <c r="L34" s="640"/>
      <c r="M34" s="640"/>
      <c r="N34" s="640"/>
      <c r="O34" s="640"/>
      <c r="P34" s="640"/>
      <c r="Q34" s="641"/>
      <c r="R34" s="642">
        <v>84888</v>
      </c>
      <c r="S34" s="643"/>
      <c r="T34" s="643"/>
      <c r="U34" s="643"/>
      <c r="V34" s="643"/>
      <c r="W34" s="643"/>
      <c r="X34" s="643"/>
      <c r="Y34" s="644"/>
      <c r="Z34" s="675">
        <v>0.3</v>
      </c>
      <c r="AA34" s="675"/>
      <c r="AB34" s="675"/>
      <c r="AC34" s="675"/>
      <c r="AD34" s="676">
        <v>18134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328</v>
      </c>
      <c r="CE34" s="686"/>
      <c r="CF34" s="686"/>
      <c r="CG34" s="686"/>
      <c r="CH34" s="686"/>
      <c r="CI34" s="686"/>
      <c r="CJ34" s="686"/>
      <c r="CK34" s="686"/>
      <c r="CL34" s="686"/>
      <c r="CM34" s="686"/>
      <c r="CN34" s="686"/>
      <c r="CO34" s="686"/>
      <c r="CP34" s="686"/>
      <c r="CQ34" s="687"/>
      <c r="CR34" s="642">
        <v>3665211</v>
      </c>
      <c r="CS34" s="643"/>
      <c r="CT34" s="643"/>
      <c r="CU34" s="643"/>
      <c r="CV34" s="643"/>
      <c r="CW34" s="643"/>
      <c r="CX34" s="643"/>
      <c r="CY34" s="644"/>
      <c r="CZ34" s="645">
        <v>11.9</v>
      </c>
      <c r="DA34" s="663"/>
      <c r="DB34" s="663"/>
      <c r="DC34" s="664"/>
      <c r="DD34" s="648">
        <v>3048884</v>
      </c>
      <c r="DE34" s="643"/>
      <c r="DF34" s="643"/>
      <c r="DG34" s="643"/>
      <c r="DH34" s="643"/>
      <c r="DI34" s="643"/>
      <c r="DJ34" s="643"/>
      <c r="DK34" s="644"/>
      <c r="DL34" s="648">
        <v>2748284</v>
      </c>
      <c r="DM34" s="643"/>
      <c r="DN34" s="643"/>
      <c r="DO34" s="643"/>
      <c r="DP34" s="643"/>
      <c r="DQ34" s="643"/>
      <c r="DR34" s="643"/>
      <c r="DS34" s="643"/>
      <c r="DT34" s="643"/>
      <c r="DU34" s="643"/>
      <c r="DV34" s="644"/>
      <c r="DW34" s="645">
        <v>19.899999999999999</v>
      </c>
      <c r="DX34" s="663"/>
      <c r="DY34" s="663"/>
      <c r="DZ34" s="663"/>
      <c r="EA34" s="663"/>
      <c r="EB34" s="663"/>
      <c r="EC34" s="681"/>
    </row>
    <row r="35" spans="2:133" ht="11.25" customHeight="1" x14ac:dyDescent="0.15">
      <c r="B35" s="639" t="s">
        <v>329</v>
      </c>
      <c r="C35" s="640"/>
      <c r="D35" s="640"/>
      <c r="E35" s="640"/>
      <c r="F35" s="640"/>
      <c r="G35" s="640"/>
      <c r="H35" s="640"/>
      <c r="I35" s="640"/>
      <c r="J35" s="640"/>
      <c r="K35" s="640"/>
      <c r="L35" s="640"/>
      <c r="M35" s="640"/>
      <c r="N35" s="640"/>
      <c r="O35" s="640"/>
      <c r="P35" s="640"/>
      <c r="Q35" s="641"/>
      <c r="R35" s="642">
        <v>103339</v>
      </c>
      <c r="S35" s="643"/>
      <c r="T35" s="643"/>
      <c r="U35" s="643"/>
      <c r="V35" s="643"/>
      <c r="W35" s="643"/>
      <c r="X35" s="643"/>
      <c r="Y35" s="644"/>
      <c r="Z35" s="675">
        <v>0.3</v>
      </c>
      <c r="AA35" s="675"/>
      <c r="AB35" s="675"/>
      <c r="AC35" s="675"/>
      <c r="AD35" s="676" t="s">
        <v>130</v>
      </c>
      <c r="AE35" s="676"/>
      <c r="AF35" s="676"/>
      <c r="AG35" s="676"/>
      <c r="AH35" s="676"/>
      <c r="AI35" s="676"/>
      <c r="AJ35" s="676"/>
      <c r="AK35" s="676"/>
      <c r="AL35" s="645" t="s">
        <v>130</v>
      </c>
      <c r="AM35" s="646"/>
      <c r="AN35" s="646"/>
      <c r="AO35" s="677"/>
      <c r="AP35" s="235"/>
      <c r="AQ35" s="703" t="s">
        <v>330</v>
      </c>
      <c r="AR35" s="704"/>
      <c r="AS35" s="704"/>
      <c r="AT35" s="704"/>
      <c r="AU35" s="704"/>
      <c r="AV35" s="704"/>
      <c r="AW35" s="704"/>
      <c r="AX35" s="704"/>
      <c r="AY35" s="704"/>
      <c r="AZ35" s="704"/>
      <c r="BA35" s="704"/>
      <c r="BB35" s="704"/>
      <c r="BC35" s="704"/>
      <c r="BD35" s="704"/>
      <c r="BE35" s="704"/>
      <c r="BF35" s="705"/>
      <c r="BG35" s="703" t="s">
        <v>331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332</v>
      </c>
      <c r="CE35" s="686"/>
      <c r="CF35" s="686"/>
      <c r="CG35" s="686"/>
      <c r="CH35" s="686"/>
      <c r="CI35" s="686"/>
      <c r="CJ35" s="686"/>
      <c r="CK35" s="686"/>
      <c r="CL35" s="686"/>
      <c r="CM35" s="686"/>
      <c r="CN35" s="686"/>
      <c r="CO35" s="686"/>
      <c r="CP35" s="686"/>
      <c r="CQ35" s="687"/>
      <c r="CR35" s="642">
        <v>198250</v>
      </c>
      <c r="CS35" s="661"/>
      <c r="CT35" s="661"/>
      <c r="CU35" s="661"/>
      <c r="CV35" s="661"/>
      <c r="CW35" s="661"/>
      <c r="CX35" s="661"/>
      <c r="CY35" s="662"/>
      <c r="CZ35" s="645">
        <v>0.6</v>
      </c>
      <c r="DA35" s="663"/>
      <c r="DB35" s="663"/>
      <c r="DC35" s="664"/>
      <c r="DD35" s="648">
        <v>181867</v>
      </c>
      <c r="DE35" s="661"/>
      <c r="DF35" s="661"/>
      <c r="DG35" s="661"/>
      <c r="DH35" s="661"/>
      <c r="DI35" s="661"/>
      <c r="DJ35" s="661"/>
      <c r="DK35" s="662"/>
      <c r="DL35" s="648">
        <v>181422</v>
      </c>
      <c r="DM35" s="661"/>
      <c r="DN35" s="661"/>
      <c r="DO35" s="661"/>
      <c r="DP35" s="661"/>
      <c r="DQ35" s="661"/>
      <c r="DR35" s="661"/>
      <c r="DS35" s="661"/>
      <c r="DT35" s="661"/>
      <c r="DU35" s="661"/>
      <c r="DV35" s="662"/>
      <c r="DW35" s="645">
        <v>1.3</v>
      </c>
      <c r="DX35" s="663"/>
      <c r="DY35" s="663"/>
      <c r="DZ35" s="663"/>
      <c r="EA35" s="663"/>
      <c r="EB35" s="663"/>
      <c r="EC35" s="681"/>
    </row>
    <row r="36" spans="2:133" ht="11.25" customHeight="1" x14ac:dyDescent="0.15">
      <c r="B36" s="639" t="s">
        <v>333</v>
      </c>
      <c r="C36" s="640"/>
      <c r="D36" s="640"/>
      <c r="E36" s="640"/>
      <c r="F36" s="640"/>
      <c r="G36" s="640"/>
      <c r="H36" s="640"/>
      <c r="I36" s="640"/>
      <c r="J36" s="640"/>
      <c r="K36" s="640"/>
      <c r="L36" s="640"/>
      <c r="M36" s="640"/>
      <c r="N36" s="640"/>
      <c r="O36" s="640"/>
      <c r="P36" s="640"/>
      <c r="Q36" s="641"/>
      <c r="R36" s="642">
        <v>268603</v>
      </c>
      <c r="S36" s="643"/>
      <c r="T36" s="643"/>
      <c r="U36" s="643"/>
      <c r="V36" s="643"/>
      <c r="W36" s="643"/>
      <c r="X36" s="643"/>
      <c r="Y36" s="644"/>
      <c r="Z36" s="675">
        <v>0.8</v>
      </c>
      <c r="AA36" s="675"/>
      <c r="AB36" s="675"/>
      <c r="AC36" s="675"/>
      <c r="AD36" s="676" t="s">
        <v>130</v>
      </c>
      <c r="AE36" s="676"/>
      <c r="AF36" s="676"/>
      <c r="AG36" s="676"/>
      <c r="AH36" s="676"/>
      <c r="AI36" s="676"/>
      <c r="AJ36" s="676"/>
      <c r="AK36" s="676"/>
      <c r="AL36" s="645" t="s">
        <v>250</v>
      </c>
      <c r="AM36" s="646"/>
      <c r="AN36" s="646"/>
      <c r="AO36" s="677"/>
      <c r="AP36" s="235"/>
      <c r="AQ36" s="694" t="s">
        <v>334</v>
      </c>
      <c r="AR36" s="695"/>
      <c r="AS36" s="695"/>
      <c r="AT36" s="695"/>
      <c r="AU36" s="695"/>
      <c r="AV36" s="695"/>
      <c r="AW36" s="695"/>
      <c r="AX36" s="695"/>
      <c r="AY36" s="696"/>
      <c r="AZ36" s="697">
        <v>2321039</v>
      </c>
      <c r="BA36" s="698"/>
      <c r="BB36" s="698"/>
      <c r="BC36" s="698"/>
      <c r="BD36" s="698"/>
      <c r="BE36" s="698"/>
      <c r="BF36" s="699"/>
      <c r="BG36" s="700" t="s">
        <v>335</v>
      </c>
      <c r="BH36" s="701"/>
      <c r="BI36" s="701"/>
      <c r="BJ36" s="701"/>
      <c r="BK36" s="701"/>
      <c r="BL36" s="701"/>
      <c r="BM36" s="701"/>
      <c r="BN36" s="701"/>
      <c r="BO36" s="701"/>
      <c r="BP36" s="701"/>
      <c r="BQ36" s="701"/>
      <c r="BR36" s="701"/>
      <c r="BS36" s="701"/>
      <c r="BT36" s="701"/>
      <c r="BU36" s="702"/>
      <c r="BV36" s="697">
        <v>57498</v>
      </c>
      <c r="BW36" s="698"/>
      <c r="BX36" s="698"/>
      <c r="BY36" s="698"/>
      <c r="BZ36" s="698"/>
      <c r="CA36" s="698"/>
      <c r="CB36" s="699"/>
      <c r="CD36" s="689" t="s">
        <v>336</v>
      </c>
      <c r="CE36" s="686"/>
      <c r="CF36" s="686"/>
      <c r="CG36" s="686"/>
      <c r="CH36" s="686"/>
      <c r="CI36" s="686"/>
      <c r="CJ36" s="686"/>
      <c r="CK36" s="686"/>
      <c r="CL36" s="686"/>
      <c r="CM36" s="686"/>
      <c r="CN36" s="686"/>
      <c r="CO36" s="686"/>
      <c r="CP36" s="686"/>
      <c r="CQ36" s="687"/>
      <c r="CR36" s="642">
        <v>10588660</v>
      </c>
      <c r="CS36" s="643"/>
      <c r="CT36" s="643"/>
      <c r="CU36" s="643"/>
      <c r="CV36" s="643"/>
      <c r="CW36" s="643"/>
      <c r="CX36" s="643"/>
      <c r="CY36" s="644"/>
      <c r="CZ36" s="645">
        <v>34.299999999999997</v>
      </c>
      <c r="DA36" s="663"/>
      <c r="DB36" s="663"/>
      <c r="DC36" s="664"/>
      <c r="DD36" s="648">
        <v>3063727</v>
      </c>
      <c r="DE36" s="643"/>
      <c r="DF36" s="643"/>
      <c r="DG36" s="643"/>
      <c r="DH36" s="643"/>
      <c r="DI36" s="643"/>
      <c r="DJ36" s="643"/>
      <c r="DK36" s="644"/>
      <c r="DL36" s="648">
        <v>1928320</v>
      </c>
      <c r="DM36" s="643"/>
      <c r="DN36" s="643"/>
      <c r="DO36" s="643"/>
      <c r="DP36" s="643"/>
      <c r="DQ36" s="643"/>
      <c r="DR36" s="643"/>
      <c r="DS36" s="643"/>
      <c r="DT36" s="643"/>
      <c r="DU36" s="643"/>
      <c r="DV36" s="644"/>
      <c r="DW36" s="645">
        <v>14</v>
      </c>
      <c r="DX36" s="663"/>
      <c r="DY36" s="663"/>
      <c r="DZ36" s="663"/>
      <c r="EA36" s="663"/>
      <c r="EB36" s="663"/>
      <c r="EC36" s="681"/>
    </row>
    <row r="37" spans="2:133" ht="11.25" customHeight="1" x14ac:dyDescent="0.15">
      <c r="B37" s="639" t="s">
        <v>337</v>
      </c>
      <c r="C37" s="640"/>
      <c r="D37" s="640"/>
      <c r="E37" s="640"/>
      <c r="F37" s="640"/>
      <c r="G37" s="640"/>
      <c r="H37" s="640"/>
      <c r="I37" s="640"/>
      <c r="J37" s="640"/>
      <c r="K37" s="640"/>
      <c r="L37" s="640"/>
      <c r="M37" s="640"/>
      <c r="N37" s="640"/>
      <c r="O37" s="640"/>
      <c r="P37" s="640"/>
      <c r="Q37" s="641"/>
      <c r="R37" s="642">
        <v>969497</v>
      </c>
      <c r="S37" s="643"/>
      <c r="T37" s="643"/>
      <c r="U37" s="643"/>
      <c r="V37" s="643"/>
      <c r="W37" s="643"/>
      <c r="X37" s="643"/>
      <c r="Y37" s="644"/>
      <c r="Z37" s="675">
        <v>3</v>
      </c>
      <c r="AA37" s="675"/>
      <c r="AB37" s="675"/>
      <c r="AC37" s="675"/>
      <c r="AD37" s="676" t="s">
        <v>130</v>
      </c>
      <c r="AE37" s="676"/>
      <c r="AF37" s="676"/>
      <c r="AG37" s="676"/>
      <c r="AH37" s="676"/>
      <c r="AI37" s="676"/>
      <c r="AJ37" s="676"/>
      <c r="AK37" s="676"/>
      <c r="AL37" s="645" t="s">
        <v>250</v>
      </c>
      <c r="AM37" s="646"/>
      <c r="AN37" s="646"/>
      <c r="AO37" s="677"/>
      <c r="AQ37" s="682" t="s">
        <v>338</v>
      </c>
      <c r="AR37" s="683"/>
      <c r="AS37" s="683"/>
      <c r="AT37" s="683"/>
      <c r="AU37" s="683"/>
      <c r="AV37" s="683"/>
      <c r="AW37" s="683"/>
      <c r="AX37" s="683"/>
      <c r="AY37" s="684"/>
      <c r="AZ37" s="642">
        <v>771310</v>
      </c>
      <c r="BA37" s="643"/>
      <c r="BB37" s="643"/>
      <c r="BC37" s="643"/>
      <c r="BD37" s="661"/>
      <c r="BE37" s="661"/>
      <c r="BF37" s="685"/>
      <c r="BG37" s="689" t="s">
        <v>339</v>
      </c>
      <c r="BH37" s="686"/>
      <c r="BI37" s="686"/>
      <c r="BJ37" s="686"/>
      <c r="BK37" s="686"/>
      <c r="BL37" s="686"/>
      <c r="BM37" s="686"/>
      <c r="BN37" s="686"/>
      <c r="BO37" s="686"/>
      <c r="BP37" s="686"/>
      <c r="BQ37" s="686"/>
      <c r="BR37" s="686"/>
      <c r="BS37" s="686"/>
      <c r="BT37" s="686"/>
      <c r="BU37" s="687"/>
      <c r="BV37" s="642">
        <v>-11357</v>
      </c>
      <c r="BW37" s="643"/>
      <c r="BX37" s="643"/>
      <c r="BY37" s="643"/>
      <c r="BZ37" s="643"/>
      <c r="CA37" s="643"/>
      <c r="CB37" s="688"/>
      <c r="CD37" s="689" t="s">
        <v>340</v>
      </c>
      <c r="CE37" s="686"/>
      <c r="CF37" s="686"/>
      <c r="CG37" s="686"/>
      <c r="CH37" s="686"/>
      <c r="CI37" s="686"/>
      <c r="CJ37" s="686"/>
      <c r="CK37" s="686"/>
      <c r="CL37" s="686"/>
      <c r="CM37" s="686"/>
      <c r="CN37" s="686"/>
      <c r="CO37" s="686"/>
      <c r="CP37" s="686"/>
      <c r="CQ37" s="687"/>
      <c r="CR37" s="642">
        <v>1439331</v>
      </c>
      <c r="CS37" s="661"/>
      <c r="CT37" s="661"/>
      <c r="CU37" s="661"/>
      <c r="CV37" s="661"/>
      <c r="CW37" s="661"/>
      <c r="CX37" s="661"/>
      <c r="CY37" s="662"/>
      <c r="CZ37" s="645">
        <v>4.7</v>
      </c>
      <c r="DA37" s="663"/>
      <c r="DB37" s="663"/>
      <c r="DC37" s="664"/>
      <c r="DD37" s="648">
        <v>1438139</v>
      </c>
      <c r="DE37" s="661"/>
      <c r="DF37" s="661"/>
      <c r="DG37" s="661"/>
      <c r="DH37" s="661"/>
      <c r="DI37" s="661"/>
      <c r="DJ37" s="661"/>
      <c r="DK37" s="662"/>
      <c r="DL37" s="648">
        <v>1164742</v>
      </c>
      <c r="DM37" s="661"/>
      <c r="DN37" s="661"/>
      <c r="DO37" s="661"/>
      <c r="DP37" s="661"/>
      <c r="DQ37" s="661"/>
      <c r="DR37" s="661"/>
      <c r="DS37" s="661"/>
      <c r="DT37" s="661"/>
      <c r="DU37" s="661"/>
      <c r="DV37" s="662"/>
      <c r="DW37" s="645">
        <v>8.4</v>
      </c>
      <c r="DX37" s="663"/>
      <c r="DY37" s="663"/>
      <c r="DZ37" s="663"/>
      <c r="EA37" s="663"/>
      <c r="EB37" s="663"/>
      <c r="EC37" s="681"/>
    </row>
    <row r="38" spans="2:133" ht="11.25" customHeight="1" x14ac:dyDescent="0.15">
      <c r="B38" s="639" t="s">
        <v>341</v>
      </c>
      <c r="C38" s="640"/>
      <c r="D38" s="640"/>
      <c r="E38" s="640"/>
      <c r="F38" s="640"/>
      <c r="G38" s="640"/>
      <c r="H38" s="640"/>
      <c r="I38" s="640"/>
      <c r="J38" s="640"/>
      <c r="K38" s="640"/>
      <c r="L38" s="640"/>
      <c r="M38" s="640"/>
      <c r="N38" s="640"/>
      <c r="O38" s="640"/>
      <c r="P38" s="640"/>
      <c r="Q38" s="641"/>
      <c r="R38" s="642">
        <v>743168</v>
      </c>
      <c r="S38" s="643"/>
      <c r="T38" s="643"/>
      <c r="U38" s="643"/>
      <c r="V38" s="643"/>
      <c r="W38" s="643"/>
      <c r="X38" s="643"/>
      <c r="Y38" s="644"/>
      <c r="Z38" s="675">
        <v>2.2999999999999998</v>
      </c>
      <c r="AA38" s="675"/>
      <c r="AB38" s="675"/>
      <c r="AC38" s="675"/>
      <c r="AD38" s="676">
        <v>539</v>
      </c>
      <c r="AE38" s="676"/>
      <c r="AF38" s="676"/>
      <c r="AG38" s="676"/>
      <c r="AH38" s="676"/>
      <c r="AI38" s="676"/>
      <c r="AJ38" s="676"/>
      <c r="AK38" s="676"/>
      <c r="AL38" s="645">
        <v>0</v>
      </c>
      <c r="AM38" s="646"/>
      <c r="AN38" s="646"/>
      <c r="AO38" s="677"/>
      <c r="AQ38" s="682" t="s">
        <v>342</v>
      </c>
      <c r="AR38" s="683"/>
      <c r="AS38" s="683"/>
      <c r="AT38" s="683"/>
      <c r="AU38" s="683"/>
      <c r="AV38" s="683"/>
      <c r="AW38" s="683"/>
      <c r="AX38" s="683"/>
      <c r="AY38" s="684"/>
      <c r="AZ38" s="642">
        <v>11108</v>
      </c>
      <c r="BA38" s="643"/>
      <c r="BB38" s="643"/>
      <c r="BC38" s="643"/>
      <c r="BD38" s="661"/>
      <c r="BE38" s="661"/>
      <c r="BF38" s="685"/>
      <c r="BG38" s="689" t="s">
        <v>343</v>
      </c>
      <c r="BH38" s="686"/>
      <c r="BI38" s="686"/>
      <c r="BJ38" s="686"/>
      <c r="BK38" s="686"/>
      <c r="BL38" s="686"/>
      <c r="BM38" s="686"/>
      <c r="BN38" s="686"/>
      <c r="BO38" s="686"/>
      <c r="BP38" s="686"/>
      <c r="BQ38" s="686"/>
      <c r="BR38" s="686"/>
      <c r="BS38" s="686"/>
      <c r="BT38" s="686"/>
      <c r="BU38" s="687"/>
      <c r="BV38" s="642">
        <v>7553</v>
      </c>
      <c r="BW38" s="643"/>
      <c r="BX38" s="643"/>
      <c r="BY38" s="643"/>
      <c r="BZ38" s="643"/>
      <c r="CA38" s="643"/>
      <c r="CB38" s="688"/>
      <c r="CD38" s="689" t="s">
        <v>344</v>
      </c>
      <c r="CE38" s="686"/>
      <c r="CF38" s="686"/>
      <c r="CG38" s="686"/>
      <c r="CH38" s="686"/>
      <c r="CI38" s="686"/>
      <c r="CJ38" s="686"/>
      <c r="CK38" s="686"/>
      <c r="CL38" s="686"/>
      <c r="CM38" s="686"/>
      <c r="CN38" s="686"/>
      <c r="CO38" s="686"/>
      <c r="CP38" s="686"/>
      <c r="CQ38" s="687"/>
      <c r="CR38" s="642">
        <v>1538621</v>
      </c>
      <c r="CS38" s="643"/>
      <c r="CT38" s="643"/>
      <c r="CU38" s="643"/>
      <c r="CV38" s="643"/>
      <c r="CW38" s="643"/>
      <c r="CX38" s="643"/>
      <c r="CY38" s="644"/>
      <c r="CZ38" s="645">
        <v>5</v>
      </c>
      <c r="DA38" s="663"/>
      <c r="DB38" s="663"/>
      <c r="DC38" s="664"/>
      <c r="DD38" s="648">
        <v>1278841</v>
      </c>
      <c r="DE38" s="643"/>
      <c r="DF38" s="643"/>
      <c r="DG38" s="643"/>
      <c r="DH38" s="643"/>
      <c r="DI38" s="643"/>
      <c r="DJ38" s="643"/>
      <c r="DK38" s="644"/>
      <c r="DL38" s="648">
        <v>1198646</v>
      </c>
      <c r="DM38" s="643"/>
      <c r="DN38" s="643"/>
      <c r="DO38" s="643"/>
      <c r="DP38" s="643"/>
      <c r="DQ38" s="643"/>
      <c r="DR38" s="643"/>
      <c r="DS38" s="643"/>
      <c r="DT38" s="643"/>
      <c r="DU38" s="643"/>
      <c r="DV38" s="644"/>
      <c r="DW38" s="645">
        <v>8.6999999999999993</v>
      </c>
      <c r="DX38" s="663"/>
      <c r="DY38" s="663"/>
      <c r="DZ38" s="663"/>
      <c r="EA38" s="663"/>
      <c r="EB38" s="663"/>
      <c r="EC38" s="681"/>
    </row>
    <row r="39" spans="2:133" ht="11.25" customHeight="1" x14ac:dyDescent="0.15">
      <c r="B39" s="639" t="s">
        <v>345</v>
      </c>
      <c r="C39" s="640"/>
      <c r="D39" s="640"/>
      <c r="E39" s="640"/>
      <c r="F39" s="640"/>
      <c r="G39" s="640"/>
      <c r="H39" s="640"/>
      <c r="I39" s="640"/>
      <c r="J39" s="640"/>
      <c r="K39" s="640"/>
      <c r="L39" s="640"/>
      <c r="M39" s="640"/>
      <c r="N39" s="640"/>
      <c r="O39" s="640"/>
      <c r="P39" s="640"/>
      <c r="Q39" s="641"/>
      <c r="R39" s="642">
        <v>1609100</v>
      </c>
      <c r="S39" s="643"/>
      <c r="T39" s="643"/>
      <c r="U39" s="643"/>
      <c r="V39" s="643"/>
      <c r="W39" s="643"/>
      <c r="X39" s="643"/>
      <c r="Y39" s="644"/>
      <c r="Z39" s="675">
        <v>5</v>
      </c>
      <c r="AA39" s="675"/>
      <c r="AB39" s="675"/>
      <c r="AC39" s="675"/>
      <c r="AD39" s="676" t="s">
        <v>130</v>
      </c>
      <c r="AE39" s="676"/>
      <c r="AF39" s="676"/>
      <c r="AG39" s="676"/>
      <c r="AH39" s="676"/>
      <c r="AI39" s="676"/>
      <c r="AJ39" s="676"/>
      <c r="AK39" s="676"/>
      <c r="AL39" s="645" t="s">
        <v>130</v>
      </c>
      <c r="AM39" s="646"/>
      <c r="AN39" s="646"/>
      <c r="AO39" s="677"/>
      <c r="AQ39" s="682" t="s">
        <v>346</v>
      </c>
      <c r="AR39" s="683"/>
      <c r="AS39" s="683"/>
      <c r="AT39" s="683"/>
      <c r="AU39" s="683"/>
      <c r="AV39" s="683"/>
      <c r="AW39" s="683"/>
      <c r="AX39" s="683"/>
      <c r="AY39" s="684"/>
      <c r="AZ39" s="642" t="s">
        <v>130</v>
      </c>
      <c r="BA39" s="643"/>
      <c r="BB39" s="643"/>
      <c r="BC39" s="643"/>
      <c r="BD39" s="661"/>
      <c r="BE39" s="661"/>
      <c r="BF39" s="685"/>
      <c r="BG39" s="689" t="s">
        <v>347</v>
      </c>
      <c r="BH39" s="686"/>
      <c r="BI39" s="686"/>
      <c r="BJ39" s="686"/>
      <c r="BK39" s="686"/>
      <c r="BL39" s="686"/>
      <c r="BM39" s="686"/>
      <c r="BN39" s="686"/>
      <c r="BO39" s="686"/>
      <c r="BP39" s="686"/>
      <c r="BQ39" s="686"/>
      <c r="BR39" s="686"/>
      <c r="BS39" s="686"/>
      <c r="BT39" s="686"/>
      <c r="BU39" s="687"/>
      <c r="BV39" s="642">
        <v>11483</v>
      </c>
      <c r="BW39" s="643"/>
      <c r="BX39" s="643"/>
      <c r="BY39" s="643"/>
      <c r="BZ39" s="643"/>
      <c r="CA39" s="643"/>
      <c r="CB39" s="688"/>
      <c r="CD39" s="689" t="s">
        <v>348</v>
      </c>
      <c r="CE39" s="686"/>
      <c r="CF39" s="686"/>
      <c r="CG39" s="686"/>
      <c r="CH39" s="686"/>
      <c r="CI39" s="686"/>
      <c r="CJ39" s="686"/>
      <c r="CK39" s="686"/>
      <c r="CL39" s="686"/>
      <c r="CM39" s="686"/>
      <c r="CN39" s="686"/>
      <c r="CO39" s="686"/>
      <c r="CP39" s="686"/>
      <c r="CQ39" s="687"/>
      <c r="CR39" s="642">
        <v>214313</v>
      </c>
      <c r="CS39" s="661"/>
      <c r="CT39" s="661"/>
      <c r="CU39" s="661"/>
      <c r="CV39" s="661"/>
      <c r="CW39" s="661"/>
      <c r="CX39" s="661"/>
      <c r="CY39" s="662"/>
      <c r="CZ39" s="645">
        <v>0.7</v>
      </c>
      <c r="DA39" s="663"/>
      <c r="DB39" s="663"/>
      <c r="DC39" s="664"/>
      <c r="DD39" s="648">
        <v>140546</v>
      </c>
      <c r="DE39" s="661"/>
      <c r="DF39" s="661"/>
      <c r="DG39" s="661"/>
      <c r="DH39" s="661"/>
      <c r="DI39" s="661"/>
      <c r="DJ39" s="661"/>
      <c r="DK39" s="662"/>
      <c r="DL39" s="648" t="s">
        <v>130</v>
      </c>
      <c r="DM39" s="661"/>
      <c r="DN39" s="661"/>
      <c r="DO39" s="661"/>
      <c r="DP39" s="661"/>
      <c r="DQ39" s="661"/>
      <c r="DR39" s="661"/>
      <c r="DS39" s="661"/>
      <c r="DT39" s="661"/>
      <c r="DU39" s="661"/>
      <c r="DV39" s="662"/>
      <c r="DW39" s="645" t="s">
        <v>139</v>
      </c>
      <c r="DX39" s="663"/>
      <c r="DY39" s="663"/>
      <c r="DZ39" s="663"/>
      <c r="EA39" s="663"/>
      <c r="EB39" s="663"/>
      <c r="EC39" s="681"/>
    </row>
    <row r="40" spans="2:133" ht="11.25" customHeight="1" x14ac:dyDescent="0.15">
      <c r="B40" s="639" t="s">
        <v>349</v>
      </c>
      <c r="C40" s="640"/>
      <c r="D40" s="640"/>
      <c r="E40" s="640"/>
      <c r="F40" s="640"/>
      <c r="G40" s="640"/>
      <c r="H40" s="640"/>
      <c r="I40" s="640"/>
      <c r="J40" s="640"/>
      <c r="K40" s="640"/>
      <c r="L40" s="640"/>
      <c r="M40" s="640"/>
      <c r="N40" s="640"/>
      <c r="O40" s="640"/>
      <c r="P40" s="640"/>
      <c r="Q40" s="641"/>
      <c r="R40" s="642" t="s">
        <v>130</v>
      </c>
      <c r="S40" s="643"/>
      <c r="T40" s="643"/>
      <c r="U40" s="643"/>
      <c r="V40" s="643"/>
      <c r="W40" s="643"/>
      <c r="X40" s="643"/>
      <c r="Y40" s="644"/>
      <c r="Z40" s="675" t="s">
        <v>130</v>
      </c>
      <c r="AA40" s="675"/>
      <c r="AB40" s="675"/>
      <c r="AC40" s="675"/>
      <c r="AD40" s="676" t="s">
        <v>139</v>
      </c>
      <c r="AE40" s="676"/>
      <c r="AF40" s="676"/>
      <c r="AG40" s="676"/>
      <c r="AH40" s="676"/>
      <c r="AI40" s="676"/>
      <c r="AJ40" s="676"/>
      <c r="AK40" s="676"/>
      <c r="AL40" s="645" t="s">
        <v>130</v>
      </c>
      <c r="AM40" s="646"/>
      <c r="AN40" s="646"/>
      <c r="AO40" s="677"/>
      <c r="AQ40" s="682" t="s">
        <v>350</v>
      </c>
      <c r="AR40" s="683"/>
      <c r="AS40" s="683"/>
      <c r="AT40" s="683"/>
      <c r="AU40" s="683"/>
      <c r="AV40" s="683"/>
      <c r="AW40" s="683"/>
      <c r="AX40" s="683"/>
      <c r="AY40" s="684"/>
      <c r="AZ40" s="642" t="s">
        <v>139</v>
      </c>
      <c r="BA40" s="643"/>
      <c r="BB40" s="643"/>
      <c r="BC40" s="643"/>
      <c r="BD40" s="661"/>
      <c r="BE40" s="661"/>
      <c r="BF40" s="685"/>
      <c r="BG40" s="690" t="s">
        <v>351</v>
      </c>
      <c r="BH40" s="691"/>
      <c r="BI40" s="691"/>
      <c r="BJ40" s="691"/>
      <c r="BK40" s="691"/>
      <c r="BL40" s="236"/>
      <c r="BM40" s="686" t="s">
        <v>352</v>
      </c>
      <c r="BN40" s="686"/>
      <c r="BO40" s="686"/>
      <c r="BP40" s="686"/>
      <c r="BQ40" s="686"/>
      <c r="BR40" s="686"/>
      <c r="BS40" s="686"/>
      <c r="BT40" s="686"/>
      <c r="BU40" s="687"/>
      <c r="BV40" s="642">
        <v>105</v>
      </c>
      <c r="BW40" s="643"/>
      <c r="BX40" s="643"/>
      <c r="BY40" s="643"/>
      <c r="BZ40" s="643"/>
      <c r="CA40" s="643"/>
      <c r="CB40" s="688"/>
      <c r="CD40" s="689" t="s">
        <v>353</v>
      </c>
      <c r="CE40" s="686"/>
      <c r="CF40" s="686"/>
      <c r="CG40" s="686"/>
      <c r="CH40" s="686"/>
      <c r="CI40" s="686"/>
      <c r="CJ40" s="686"/>
      <c r="CK40" s="686"/>
      <c r="CL40" s="686"/>
      <c r="CM40" s="686"/>
      <c r="CN40" s="686"/>
      <c r="CO40" s="686"/>
      <c r="CP40" s="686"/>
      <c r="CQ40" s="687"/>
      <c r="CR40" s="642">
        <v>519610</v>
      </c>
      <c r="CS40" s="643"/>
      <c r="CT40" s="643"/>
      <c r="CU40" s="643"/>
      <c r="CV40" s="643"/>
      <c r="CW40" s="643"/>
      <c r="CX40" s="643"/>
      <c r="CY40" s="644"/>
      <c r="CZ40" s="645">
        <v>1.7</v>
      </c>
      <c r="DA40" s="663"/>
      <c r="DB40" s="663"/>
      <c r="DC40" s="664"/>
      <c r="DD40" s="648">
        <v>409610</v>
      </c>
      <c r="DE40" s="643"/>
      <c r="DF40" s="643"/>
      <c r="DG40" s="643"/>
      <c r="DH40" s="643"/>
      <c r="DI40" s="643"/>
      <c r="DJ40" s="643"/>
      <c r="DK40" s="644"/>
      <c r="DL40" s="648" t="s">
        <v>130</v>
      </c>
      <c r="DM40" s="643"/>
      <c r="DN40" s="643"/>
      <c r="DO40" s="643"/>
      <c r="DP40" s="643"/>
      <c r="DQ40" s="643"/>
      <c r="DR40" s="643"/>
      <c r="DS40" s="643"/>
      <c r="DT40" s="643"/>
      <c r="DU40" s="643"/>
      <c r="DV40" s="644"/>
      <c r="DW40" s="645" t="s">
        <v>139</v>
      </c>
      <c r="DX40" s="663"/>
      <c r="DY40" s="663"/>
      <c r="DZ40" s="663"/>
      <c r="EA40" s="663"/>
      <c r="EB40" s="663"/>
      <c r="EC40" s="681"/>
    </row>
    <row r="41" spans="2:133" ht="11.25" customHeight="1" x14ac:dyDescent="0.15">
      <c r="B41" s="639" t="s">
        <v>354</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139</v>
      </c>
      <c r="AA41" s="675"/>
      <c r="AB41" s="675"/>
      <c r="AC41" s="675"/>
      <c r="AD41" s="676" t="s">
        <v>130</v>
      </c>
      <c r="AE41" s="676"/>
      <c r="AF41" s="676"/>
      <c r="AG41" s="676"/>
      <c r="AH41" s="676"/>
      <c r="AI41" s="676"/>
      <c r="AJ41" s="676"/>
      <c r="AK41" s="676"/>
      <c r="AL41" s="645" t="s">
        <v>130</v>
      </c>
      <c r="AM41" s="646"/>
      <c r="AN41" s="646"/>
      <c r="AO41" s="677"/>
      <c r="AQ41" s="682" t="s">
        <v>355</v>
      </c>
      <c r="AR41" s="683"/>
      <c r="AS41" s="683"/>
      <c r="AT41" s="683"/>
      <c r="AU41" s="683"/>
      <c r="AV41" s="683"/>
      <c r="AW41" s="683"/>
      <c r="AX41" s="683"/>
      <c r="AY41" s="684"/>
      <c r="AZ41" s="642">
        <v>378124</v>
      </c>
      <c r="BA41" s="643"/>
      <c r="BB41" s="643"/>
      <c r="BC41" s="643"/>
      <c r="BD41" s="661"/>
      <c r="BE41" s="661"/>
      <c r="BF41" s="685"/>
      <c r="BG41" s="690"/>
      <c r="BH41" s="691"/>
      <c r="BI41" s="691"/>
      <c r="BJ41" s="691"/>
      <c r="BK41" s="691"/>
      <c r="BL41" s="236"/>
      <c r="BM41" s="686" t="s">
        <v>356</v>
      </c>
      <c r="BN41" s="686"/>
      <c r="BO41" s="686"/>
      <c r="BP41" s="686"/>
      <c r="BQ41" s="686"/>
      <c r="BR41" s="686"/>
      <c r="BS41" s="686"/>
      <c r="BT41" s="686"/>
      <c r="BU41" s="687"/>
      <c r="BV41" s="642">
        <v>2</v>
      </c>
      <c r="BW41" s="643"/>
      <c r="BX41" s="643"/>
      <c r="BY41" s="643"/>
      <c r="BZ41" s="643"/>
      <c r="CA41" s="643"/>
      <c r="CB41" s="688"/>
      <c r="CD41" s="689" t="s">
        <v>357</v>
      </c>
      <c r="CE41" s="686"/>
      <c r="CF41" s="686"/>
      <c r="CG41" s="686"/>
      <c r="CH41" s="686"/>
      <c r="CI41" s="686"/>
      <c r="CJ41" s="686"/>
      <c r="CK41" s="686"/>
      <c r="CL41" s="686"/>
      <c r="CM41" s="686"/>
      <c r="CN41" s="686"/>
      <c r="CO41" s="686"/>
      <c r="CP41" s="686"/>
      <c r="CQ41" s="687"/>
      <c r="CR41" s="642" t="s">
        <v>139</v>
      </c>
      <c r="CS41" s="661"/>
      <c r="CT41" s="661"/>
      <c r="CU41" s="661"/>
      <c r="CV41" s="661"/>
      <c r="CW41" s="661"/>
      <c r="CX41" s="661"/>
      <c r="CY41" s="662"/>
      <c r="CZ41" s="645" t="s">
        <v>130</v>
      </c>
      <c r="DA41" s="663"/>
      <c r="DB41" s="663"/>
      <c r="DC41" s="664"/>
      <c r="DD41" s="648" t="s">
        <v>130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358</v>
      </c>
      <c r="C42" s="640"/>
      <c r="D42" s="640"/>
      <c r="E42" s="640"/>
      <c r="F42" s="640"/>
      <c r="G42" s="640"/>
      <c r="H42" s="640"/>
      <c r="I42" s="640"/>
      <c r="J42" s="640"/>
      <c r="K42" s="640"/>
      <c r="L42" s="640"/>
      <c r="M42" s="640"/>
      <c r="N42" s="640"/>
      <c r="O42" s="640"/>
      <c r="P42" s="640"/>
      <c r="Q42" s="641"/>
      <c r="R42" s="642">
        <v>84900</v>
      </c>
      <c r="S42" s="643"/>
      <c r="T42" s="643"/>
      <c r="U42" s="643"/>
      <c r="V42" s="643"/>
      <c r="W42" s="643"/>
      <c r="X42" s="643"/>
      <c r="Y42" s="644"/>
      <c r="Z42" s="675">
        <v>0.3</v>
      </c>
      <c r="AA42" s="675"/>
      <c r="AB42" s="675"/>
      <c r="AC42" s="675"/>
      <c r="AD42" s="676" t="s">
        <v>130</v>
      </c>
      <c r="AE42" s="676"/>
      <c r="AF42" s="676"/>
      <c r="AG42" s="676"/>
      <c r="AH42" s="676"/>
      <c r="AI42" s="676"/>
      <c r="AJ42" s="676"/>
      <c r="AK42" s="676"/>
      <c r="AL42" s="645" t="s">
        <v>250</v>
      </c>
      <c r="AM42" s="646"/>
      <c r="AN42" s="646"/>
      <c r="AO42" s="677"/>
      <c r="AQ42" s="678" t="s">
        <v>359</v>
      </c>
      <c r="AR42" s="679"/>
      <c r="AS42" s="679"/>
      <c r="AT42" s="679"/>
      <c r="AU42" s="679"/>
      <c r="AV42" s="679"/>
      <c r="AW42" s="679"/>
      <c r="AX42" s="679"/>
      <c r="AY42" s="680"/>
      <c r="AZ42" s="626">
        <v>1160497</v>
      </c>
      <c r="BA42" s="665"/>
      <c r="BB42" s="665"/>
      <c r="BC42" s="665"/>
      <c r="BD42" s="627"/>
      <c r="BE42" s="627"/>
      <c r="BF42" s="671"/>
      <c r="BG42" s="692"/>
      <c r="BH42" s="693"/>
      <c r="BI42" s="693"/>
      <c r="BJ42" s="693"/>
      <c r="BK42" s="693"/>
      <c r="BL42" s="237"/>
      <c r="BM42" s="672" t="s">
        <v>360</v>
      </c>
      <c r="BN42" s="672"/>
      <c r="BO42" s="672"/>
      <c r="BP42" s="672"/>
      <c r="BQ42" s="672"/>
      <c r="BR42" s="672"/>
      <c r="BS42" s="672"/>
      <c r="BT42" s="672"/>
      <c r="BU42" s="673"/>
      <c r="BV42" s="626">
        <v>280</v>
      </c>
      <c r="BW42" s="665"/>
      <c r="BX42" s="665"/>
      <c r="BY42" s="665"/>
      <c r="BZ42" s="665"/>
      <c r="CA42" s="665"/>
      <c r="CB42" s="674"/>
      <c r="CD42" s="639" t="s">
        <v>361</v>
      </c>
      <c r="CE42" s="640"/>
      <c r="CF42" s="640"/>
      <c r="CG42" s="640"/>
      <c r="CH42" s="640"/>
      <c r="CI42" s="640"/>
      <c r="CJ42" s="640"/>
      <c r="CK42" s="640"/>
      <c r="CL42" s="640"/>
      <c r="CM42" s="640"/>
      <c r="CN42" s="640"/>
      <c r="CO42" s="640"/>
      <c r="CP42" s="640"/>
      <c r="CQ42" s="641"/>
      <c r="CR42" s="642">
        <v>3173215</v>
      </c>
      <c r="CS42" s="643"/>
      <c r="CT42" s="643"/>
      <c r="CU42" s="643"/>
      <c r="CV42" s="643"/>
      <c r="CW42" s="643"/>
      <c r="CX42" s="643"/>
      <c r="CY42" s="644"/>
      <c r="CZ42" s="645">
        <v>10.3</v>
      </c>
      <c r="DA42" s="646"/>
      <c r="DB42" s="646"/>
      <c r="DC42" s="647"/>
      <c r="DD42" s="648">
        <v>616849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362</v>
      </c>
      <c r="C43" s="624"/>
      <c r="D43" s="624"/>
      <c r="E43" s="624"/>
      <c r="F43" s="624"/>
      <c r="G43" s="624"/>
      <c r="H43" s="624"/>
      <c r="I43" s="624"/>
      <c r="J43" s="624"/>
      <c r="K43" s="624"/>
      <c r="L43" s="624"/>
      <c r="M43" s="624"/>
      <c r="N43" s="624"/>
      <c r="O43" s="624"/>
      <c r="P43" s="624"/>
      <c r="Q43" s="625"/>
      <c r="R43" s="626">
        <v>32000163</v>
      </c>
      <c r="S43" s="665"/>
      <c r="T43" s="665"/>
      <c r="U43" s="665"/>
      <c r="V43" s="665"/>
      <c r="W43" s="665"/>
      <c r="X43" s="665"/>
      <c r="Y43" s="666"/>
      <c r="Z43" s="667">
        <v>100</v>
      </c>
      <c r="AA43" s="667"/>
      <c r="AB43" s="667"/>
      <c r="AC43" s="667"/>
      <c r="AD43" s="668">
        <v>13716001</v>
      </c>
      <c r="AE43" s="668"/>
      <c r="AF43" s="668"/>
      <c r="AG43" s="668"/>
      <c r="AH43" s="668"/>
      <c r="AI43" s="668"/>
      <c r="AJ43" s="668"/>
      <c r="AK43" s="668"/>
      <c r="AL43" s="629">
        <v>100</v>
      </c>
      <c r="AM43" s="669"/>
      <c r="AN43" s="669"/>
      <c r="AO43" s="670"/>
      <c r="BV43" s="238"/>
      <c r="BW43" s="238"/>
      <c r="BX43" s="238"/>
      <c r="BY43" s="238"/>
      <c r="BZ43" s="238"/>
      <c r="CA43" s="238"/>
      <c r="CB43" s="238"/>
      <c r="CD43" s="639" t="s">
        <v>363</v>
      </c>
      <c r="CE43" s="640"/>
      <c r="CF43" s="640"/>
      <c r="CG43" s="640"/>
      <c r="CH43" s="640"/>
      <c r="CI43" s="640"/>
      <c r="CJ43" s="640"/>
      <c r="CK43" s="640"/>
      <c r="CL43" s="640"/>
      <c r="CM43" s="640"/>
      <c r="CN43" s="640"/>
      <c r="CO43" s="640"/>
      <c r="CP43" s="640"/>
      <c r="CQ43" s="641"/>
      <c r="CR43" s="642">
        <v>142121</v>
      </c>
      <c r="CS43" s="661"/>
      <c r="CT43" s="661"/>
      <c r="CU43" s="661"/>
      <c r="CV43" s="661"/>
      <c r="CW43" s="661"/>
      <c r="CX43" s="661"/>
      <c r="CY43" s="662"/>
      <c r="CZ43" s="645">
        <v>0.5</v>
      </c>
      <c r="DA43" s="663"/>
      <c r="DB43" s="663"/>
      <c r="DC43" s="664"/>
      <c r="DD43" s="648">
        <v>142121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310</v>
      </c>
      <c r="CE44" s="656"/>
      <c r="CF44" s="639" t="s">
        <v>364</v>
      </c>
      <c r="CG44" s="640"/>
      <c r="CH44" s="640"/>
      <c r="CI44" s="640"/>
      <c r="CJ44" s="640"/>
      <c r="CK44" s="640"/>
      <c r="CL44" s="640"/>
      <c r="CM44" s="640"/>
      <c r="CN44" s="640"/>
      <c r="CO44" s="640"/>
      <c r="CP44" s="640"/>
      <c r="CQ44" s="641"/>
      <c r="CR44" s="642">
        <v>3173215</v>
      </c>
      <c r="CS44" s="643"/>
      <c r="CT44" s="643"/>
      <c r="CU44" s="643"/>
      <c r="CV44" s="643"/>
      <c r="CW44" s="643"/>
      <c r="CX44" s="643"/>
      <c r="CY44" s="644"/>
      <c r="CZ44" s="645">
        <v>10.3</v>
      </c>
      <c r="DA44" s="646"/>
      <c r="DB44" s="646"/>
      <c r="DC44" s="647"/>
      <c r="DD44" s="648">
        <v>616849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366</v>
      </c>
      <c r="CG45" s="640"/>
      <c r="CH45" s="640"/>
      <c r="CI45" s="640"/>
      <c r="CJ45" s="640"/>
      <c r="CK45" s="640"/>
      <c r="CL45" s="640"/>
      <c r="CM45" s="640"/>
      <c r="CN45" s="640"/>
      <c r="CO45" s="640"/>
      <c r="CP45" s="640"/>
      <c r="CQ45" s="641"/>
      <c r="CR45" s="642">
        <v>1471515</v>
      </c>
      <c r="CS45" s="661"/>
      <c r="CT45" s="661"/>
      <c r="CU45" s="661"/>
      <c r="CV45" s="661"/>
      <c r="CW45" s="661"/>
      <c r="CX45" s="661"/>
      <c r="CY45" s="662"/>
      <c r="CZ45" s="645">
        <v>4.8</v>
      </c>
      <c r="DA45" s="663"/>
      <c r="DB45" s="663"/>
      <c r="DC45" s="664"/>
      <c r="DD45" s="648">
        <v>90939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368</v>
      </c>
      <c r="CG46" s="640"/>
      <c r="CH46" s="640"/>
      <c r="CI46" s="640"/>
      <c r="CJ46" s="640"/>
      <c r="CK46" s="640"/>
      <c r="CL46" s="640"/>
      <c r="CM46" s="640"/>
      <c r="CN46" s="640"/>
      <c r="CO46" s="640"/>
      <c r="CP46" s="640"/>
      <c r="CQ46" s="641"/>
      <c r="CR46" s="642">
        <v>939400</v>
      </c>
      <c r="CS46" s="643"/>
      <c r="CT46" s="643"/>
      <c r="CU46" s="643"/>
      <c r="CV46" s="643"/>
      <c r="CW46" s="643"/>
      <c r="CX46" s="643"/>
      <c r="CY46" s="644"/>
      <c r="CZ46" s="645">
        <v>3</v>
      </c>
      <c r="DA46" s="646"/>
      <c r="DB46" s="646"/>
      <c r="DC46" s="647"/>
      <c r="DD46" s="648">
        <v>525910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370</v>
      </c>
      <c r="CG47" s="640"/>
      <c r="CH47" s="640"/>
      <c r="CI47" s="640"/>
      <c r="CJ47" s="640"/>
      <c r="CK47" s="640"/>
      <c r="CL47" s="640"/>
      <c r="CM47" s="640"/>
      <c r="CN47" s="640"/>
      <c r="CO47" s="640"/>
      <c r="CP47" s="640"/>
      <c r="CQ47" s="641"/>
      <c r="CR47" s="642" t="s">
        <v>139</v>
      </c>
      <c r="CS47" s="661"/>
      <c r="CT47" s="661"/>
      <c r="CU47" s="661"/>
      <c r="CV47" s="661"/>
      <c r="CW47" s="661"/>
      <c r="CX47" s="661"/>
      <c r="CY47" s="662"/>
      <c r="CZ47" s="645" t="s">
        <v>139</v>
      </c>
      <c r="DA47" s="663"/>
      <c r="DB47" s="663"/>
      <c r="DC47" s="664"/>
      <c r="DD47" s="648" t="s">
        <v>139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371</v>
      </c>
      <c r="CG48" s="640"/>
      <c r="CH48" s="640"/>
      <c r="CI48" s="640"/>
      <c r="CJ48" s="640"/>
      <c r="CK48" s="640"/>
      <c r="CL48" s="640"/>
      <c r="CM48" s="640"/>
      <c r="CN48" s="640"/>
      <c r="CO48" s="640"/>
      <c r="CP48" s="640"/>
      <c r="CQ48" s="641"/>
      <c r="CR48" s="642" t="s">
        <v>139</v>
      </c>
      <c r="CS48" s="643"/>
      <c r="CT48" s="643"/>
      <c r="CU48" s="643"/>
      <c r="CV48" s="643"/>
      <c r="CW48" s="643"/>
      <c r="CX48" s="643"/>
      <c r="CY48" s="644"/>
      <c r="CZ48" s="645" t="s">
        <v>139</v>
      </c>
      <c r="DA48" s="646"/>
      <c r="DB48" s="646"/>
      <c r="DC48" s="647"/>
      <c r="DD48" s="648" t="s">
        <v>139</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372</v>
      </c>
      <c r="CE49" s="624"/>
      <c r="CF49" s="624"/>
      <c r="CG49" s="624"/>
      <c r="CH49" s="624"/>
      <c r="CI49" s="624"/>
      <c r="CJ49" s="624"/>
      <c r="CK49" s="624"/>
      <c r="CL49" s="624"/>
      <c r="CM49" s="624"/>
      <c r="CN49" s="624"/>
      <c r="CO49" s="624"/>
      <c r="CP49" s="624"/>
      <c r="CQ49" s="625"/>
      <c r="CR49" s="626">
        <v>30900539</v>
      </c>
      <c r="CS49" s="627"/>
      <c r="CT49" s="627"/>
      <c r="CU49" s="627"/>
      <c r="CV49" s="627"/>
      <c r="CW49" s="627"/>
      <c r="CX49" s="627"/>
      <c r="CY49" s="628"/>
      <c r="CZ49" s="629">
        <v>100</v>
      </c>
      <c r="DA49" s="630"/>
      <c r="DB49" s="630"/>
      <c r="DC49" s="631"/>
      <c r="DD49" s="632">
        <v>15685843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fC8r9Qi4CYDrUYHq9vmXexxi7DgksLdOCTIb6WAwp2omgTj1WY1loFU3+A1E5MRaXjO2ndT3I5seX7Fl147IQ==" saltValue="qzqR6hkVVb6xuSrM+L5je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 zoomScale="70" zoomScaleNormal="70" zoomScaleSheetLayoutView="70" workbookViewId="0">
      <selection activeCell="CH8" sqref="CH8:CL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374</v>
      </c>
      <c r="DK2" s="1169"/>
      <c r="DL2" s="1169"/>
      <c r="DM2" s="1169"/>
      <c r="DN2" s="1169"/>
      <c r="DO2" s="1170"/>
      <c r="DP2" s="251"/>
      <c r="DQ2" s="1168" t="s">
        <v>375</v>
      </c>
      <c r="DR2" s="1169"/>
      <c r="DS2" s="1169"/>
      <c r="DT2" s="1169"/>
      <c r="DU2" s="1169"/>
      <c r="DV2" s="1169"/>
      <c r="DW2" s="1169"/>
      <c r="DX2" s="1169"/>
      <c r="DY2" s="1169"/>
      <c r="DZ2" s="117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1" t="s">
        <v>376</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378</v>
      </c>
      <c r="B5" s="1053"/>
      <c r="C5" s="1053"/>
      <c r="D5" s="1053"/>
      <c r="E5" s="1053"/>
      <c r="F5" s="1053"/>
      <c r="G5" s="1053"/>
      <c r="H5" s="1053"/>
      <c r="I5" s="1053"/>
      <c r="J5" s="1053"/>
      <c r="K5" s="1053"/>
      <c r="L5" s="1053"/>
      <c r="M5" s="1053"/>
      <c r="N5" s="1053"/>
      <c r="O5" s="1053"/>
      <c r="P5" s="1054"/>
      <c r="Q5" s="1058" t="s">
        <v>379</v>
      </c>
      <c r="R5" s="1059"/>
      <c r="S5" s="1059"/>
      <c r="T5" s="1059"/>
      <c r="U5" s="1060"/>
      <c r="V5" s="1058" t="s">
        <v>380</v>
      </c>
      <c r="W5" s="1059"/>
      <c r="X5" s="1059"/>
      <c r="Y5" s="1059"/>
      <c r="Z5" s="1060"/>
      <c r="AA5" s="1058" t="s">
        <v>381</v>
      </c>
      <c r="AB5" s="1059"/>
      <c r="AC5" s="1059"/>
      <c r="AD5" s="1059"/>
      <c r="AE5" s="1059"/>
      <c r="AF5" s="1171" t="s">
        <v>382</v>
      </c>
      <c r="AG5" s="1059"/>
      <c r="AH5" s="1059"/>
      <c r="AI5" s="1059"/>
      <c r="AJ5" s="1074"/>
      <c r="AK5" s="1059" t="s">
        <v>383</v>
      </c>
      <c r="AL5" s="1059"/>
      <c r="AM5" s="1059"/>
      <c r="AN5" s="1059"/>
      <c r="AO5" s="1060"/>
      <c r="AP5" s="1058" t="s">
        <v>384</v>
      </c>
      <c r="AQ5" s="1059"/>
      <c r="AR5" s="1059"/>
      <c r="AS5" s="1059"/>
      <c r="AT5" s="1060"/>
      <c r="AU5" s="1058" t="s">
        <v>385</v>
      </c>
      <c r="AV5" s="1059"/>
      <c r="AW5" s="1059"/>
      <c r="AX5" s="1059"/>
      <c r="AY5" s="1074"/>
      <c r="AZ5" s="258"/>
      <c r="BA5" s="258"/>
      <c r="BB5" s="258"/>
      <c r="BC5" s="258"/>
      <c r="BD5" s="258"/>
      <c r="BE5" s="259"/>
      <c r="BF5" s="259"/>
      <c r="BG5" s="259"/>
      <c r="BH5" s="259"/>
      <c r="BI5" s="259"/>
      <c r="BJ5" s="259"/>
      <c r="BK5" s="259"/>
      <c r="BL5" s="259"/>
      <c r="BM5" s="259"/>
      <c r="BN5" s="259"/>
      <c r="BO5" s="259"/>
      <c r="BP5" s="259"/>
      <c r="BQ5" s="1052" t="s">
        <v>386</v>
      </c>
      <c r="BR5" s="1053"/>
      <c r="BS5" s="1053"/>
      <c r="BT5" s="1053"/>
      <c r="BU5" s="1053"/>
      <c r="BV5" s="1053"/>
      <c r="BW5" s="1053"/>
      <c r="BX5" s="1053"/>
      <c r="BY5" s="1053"/>
      <c r="BZ5" s="1053"/>
      <c r="CA5" s="1053"/>
      <c r="CB5" s="1053"/>
      <c r="CC5" s="1053"/>
      <c r="CD5" s="1053"/>
      <c r="CE5" s="1053"/>
      <c r="CF5" s="1053"/>
      <c r="CG5" s="1054"/>
      <c r="CH5" s="1058" t="s">
        <v>387</v>
      </c>
      <c r="CI5" s="1059"/>
      <c r="CJ5" s="1059"/>
      <c r="CK5" s="1059"/>
      <c r="CL5" s="1060"/>
      <c r="CM5" s="1058" t="s">
        <v>388</v>
      </c>
      <c r="CN5" s="1059"/>
      <c r="CO5" s="1059"/>
      <c r="CP5" s="1059"/>
      <c r="CQ5" s="1060"/>
      <c r="CR5" s="1058" t="s">
        <v>389</v>
      </c>
      <c r="CS5" s="1059"/>
      <c r="CT5" s="1059"/>
      <c r="CU5" s="1059"/>
      <c r="CV5" s="1060"/>
      <c r="CW5" s="1058" t="s">
        <v>390</v>
      </c>
      <c r="CX5" s="1059"/>
      <c r="CY5" s="1059"/>
      <c r="CZ5" s="1059"/>
      <c r="DA5" s="1060"/>
      <c r="DB5" s="1058" t="s">
        <v>391</v>
      </c>
      <c r="DC5" s="1059"/>
      <c r="DD5" s="1059"/>
      <c r="DE5" s="1059"/>
      <c r="DF5" s="1060"/>
      <c r="DG5" s="1156" t="s">
        <v>392</v>
      </c>
      <c r="DH5" s="1157"/>
      <c r="DI5" s="1157"/>
      <c r="DJ5" s="1157"/>
      <c r="DK5" s="1158"/>
      <c r="DL5" s="1156" t="s">
        <v>393</v>
      </c>
      <c r="DM5" s="1157"/>
      <c r="DN5" s="1157"/>
      <c r="DO5" s="1157"/>
      <c r="DP5" s="1158"/>
      <c r="DQ5" s="1058" t="s">
        <v>394</v>
      </c>
      <c r="DR5" s="1059"/>
      <c r="DS5" s="1059"/>
      <c r="DT5" s="1059"/>
      <c r="DU5" s="1060"/>
      <c r="DV5" s="1058" t="s">
        <v>385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2"/>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9"/>
      <c r="DH6" s="1160"/>
      <c r="DI6" s="1160"/>
      <c r="DJ6" s="1160"/>
      <c r="DK6" s="1161"/>
      <c r="DL6" s="1159"/>
      <c r="DM6" s="1160"/>
      <c r="DN6" s="1160"/>
      <c r="DO6" s="1160"/>
      <c r="DP6" s="1161"/>
      <c r="DQ6" s="1061"/>
      <c r="DR6" s="1062"/>
      <c r="DS6" s="1062"/>
      <c r="DT6" s="1062"/>
      <c r="DU6" s="1063"/>
      <c r="DV6" s="1061"/>
      <c r="DW6" s="1062"/>
      <c r="DX6" s="1062"/>
      <c r="DY6" s="1062"/>
      <c r="DZ6" s="1075"/>
      <c r="EA6" s="256"/>
    </row>
    <row r="7" spans="1:131" s="257" customFormat="1" ht="26.25" customHeight="1" thickTop="1" x14ac:dyDescent="0.15">
      <c r="A7" s="260">
        <v>1</v>
      </c>
      <c r="B7" s="1108" t="s">
        <v>395</v>
      </c>
      <c r="C7" s="1109"/>
      <c r="D7" s="1109"/>
      <c r="E7" s="1109"/>
      <c r="F7" s="1109"/>
      <c r="G7" s="1109"/>
      <c r="H7" s="1109"/>
      <c r="I7" s="1109"/>
      <c r="J7" s="1109"/>
      <c r="K7" s="1109"/>
      <c r="L7" s="1109"/>
      <c r="M7" s="1109"/>
      <c r="N7" s="1109"/>
      <c r="O7" s="1109"/>
      <c r="P7" s="1110"/>
      <c r="Q7" s="1162">
        <v>32033</v>
      </c>
      <c r="R7" s="1163"/>
      <c r="S7" s="1163"/>
      <c r="T7" s="1163"/>
      <c r="U7" s="1163"/>
      <c r="V7" s="1163">
        <v>30934</v>
      </c>
      <c r="W7" s="1163"/>
      <c r="X7" s="1163"/>
      <c r="Y7" s="1163"/>
      <c r="Z7" s="1163"/>
      <c r="AA7" s="1163">
        <v>1099</v>
      </c>
      <c r="AB7" s="1163"/>
      <c r="AC7" s="1163"/>
      <c r="AD7" s="1163"/>
      <c r="AE7" s="1164"/>
      <c r="AF7" s="1165">
        <v>1058</v>
      </c>
      <c r="AG7" s="1166"/>
      <c r="AH7" s="1166"/>
      <c r="AI7" s="1166"/>
      <c r="AJ7" s="1167"/>
      <c r="AK7" s="1149">
        <v>240</v>
      </c>
      <c r="AL7" s="1150"/>
      <c r="AM7" s="1150"/>
      <c r="AN7" s="1150"/>
      <c r="AO7" s="1150"/>
      <c r="AP7" s="1150">
        <v>17210</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597</v>
      </c>
      <c r="BT7" s="1154"/>
      <c r="BU7" s="1154"/>
      <c r="BV7" s="1154"/>
      <c r="BW7" s="1154"/>
      <c r="BX7" s="1154"/>
      <c r="BY7" s="1154"/>
      <c r="BZ7" s="1154"/>
      <c r="CA7" s="1154"/>
      <c r="CB7" s="1154"/>
      <c r="CC7" s="1154"/>
      <c r="CD7" s="1154"/>
      <c r="CE7" s="1154"/>
      <c r="CF7" s="1154"/>
      <c r="CG7" s="1155"/>
      <c r="CH7" s="1146">
        <v>-12</v>
      </c>
      <c r="CI7" s="1147"/>
      <c r="CJ7" s="1147"/>
      <c r="CK7" s="1147"/>
      <c r="CL7" s="1148"/>
      <c r="CM7" s="1146">
        <v>348</v>
      </c>
      <c r="CN7" s="1147"/>
      <c r="CO7" s="1147"/>
      <c r="CP7" s="1147"/>
      <c r="CQ7" s="1148"/>
      <c r="CR7" s="1146">
        <v>44</v>
      </c>
      <c r="CS7" s="1147"/>
      <c r="CT7" s="1147"/>
      <c r="CU7" s="1147"/>
      <c r="CV7" s="1148"/>
      <c r="CW7" s="1146">
        <v>36</v>
      </c>
      <c r="CX7" s="1147"/>
      <c r="CY7" s="1147"/>
      <c r="CZ7" s="1147"/>
      <c r="DA7" s="1148"/>
      <c r="DB7" s="1146" t="s">
        <v>608</v>
      </c>
      <c r="DC7" s="1147"/>
      <c r="DD7" s="1147"/>
      <c r="DE7" s="1147"/>
      <c r="DF7" s="1148"/>
      <c r="DG7" s="1146" t="s">
        <v>607</v>
      </c>
      <c r="DH7" s="1147"/>
      <c r="DI7" s="1147"/>
      <c r="DJ7" s="1147"/>
      <c r="DK7" s="1148"/>
      <c r="DL7" s="1146" t="s">
        <v>607</v>
      </c>
      <c r="DM7" s="1147"/>
      <c r="DN7" s="1147"/>
      <c r="DO7" s="1147"/>
      <c r="DP7" s="1148"/>
      <c r="DQ7" s="1146" t="s">
        <v>607</v>
      </c>
      <c r="DR7" s="1147"/>
      <c r="DS7" s="1147"/>
      <c r="DT7" s="1147"/>
      <c r="DU7" s="1148"/>
      <c r="DV7" s="1173"/>
      <c r="DW7" s="1174"/>
      <c r="DX7" s="1174"/>
      <c r="DY7" s="1174"/>
      <c r="DZ7" s="1175"/>
      <c r="EA7" s="256"/>
    </row>
    <row r="8" spans="1:131" s="257" customFormat="1" ht="26.25" customHeight="1" x14ac:dyDescent="0.15">
      <c r="A8" s="263">
        <v>2</v>
      </c>
      <c r="B8" s="1088" t="s">
        <v>396</v>
      </c>
      <c r="C8" s="1089"/>
      <c r="D8" s="1089"/>
      <c r="E8" s="1089"/>
      <c r="F8" s="1089"/>
      <c r="G8" s="1089"/>
      <c r="H8" s="1089"/>
      <c r="I8" s="1089"/>
      <c r="J8" s="1089"/>
      <c r="K8" s="1089"/>
      <c r="L8" s="1089"/>
      <c r="M8" s="1089"/>
      <c r="N8" s="1089"/>
      <c r="O8" s="1089"/>
      <c r="P8" s="1090"/>
      <c r="Q8" s="1100">
        <v>1</v>
      </c>
      <c r="R8" s="1101"/>
      <c r="S8" s="1101"/>
      <c r="T8" s="1101"/>
      <c r="U8" s="1101"/>
      <c r="V8" s="1101">
        <v>1</v>
      </c>
      <c r="W8" s="1101"/>
      <c r="X8" s="1101"/>
      <c r="Y8" s="1101"/>
      <c r="Z8" s="1101"/>
      <c r="AA8" s="1101">
        <v>0</v>
      </c>
      <c r="AB8" s="1101"/>
      <c r="AC8" s="1101"/>
      <c r="AD8" s="1101"/>
      <c r="AE8" s="1102"/>
      <c r="AF8" s="1094" t="s">
        <v>397</v>
      </c>
      <c r="AG8" s="1095"/>
      <c r="AH8" s="1095"/>
      <c r="AI8" s="1095"/>
      <c r="AJ8" s="1096"/>
      <c r="AK8" s="1144" t="s">
        <v>588</v>
      </c>
      <c r="AL8" s="1145"/>
      <c r="AM8" s="1145"/>
      <c r="AN8" s="1145"/>
      <c r="AO8" s="1145"/>
      <c r="AP8" s="1145" t="s">
        <v>588</v>
      </c>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1" t="s">
        <v>598</v>
      </c>
      <c r="BT8" s="1072"/>
      <c r="BU8" s="1072"/>
      <c r="BV8" s="1072"/>
      <c r="BW8" s="1072"/>
      <c r="BX8" s="1072"/>
      <c r="BY8" s="1072"/>
      <c r="BZ8" s="1072"/>
      <c r="CA8" s="1072"/>
      <c r="CB8" s="1072"/>
      <c r="CC8" s="1072"/>
      <c r="CD8" s="1072"/>
      <c r="CE8" s="1072"/>
      <c r="CF8" s="1072"/>
      <c r="CG8" s="1073"/>
      <c r="CH8" s="1046">
        <v>0</v>
      </c>
      <c r="CI8" s="1047"/>
      <c r="CJ8" s="1047"/>
      <c r="CK8" s="1047"/>
      <c r="CL8" s="1048"/>
      <c r="CM8" s="1046">
        <v>53</v>
      </c>
      <c r="CN8" s="1047"/>
      <c r="CO8" s="1047"/>
      <c r="CP8" s="1047"/>
      <c r="CQ8" s="1048"/>
      <c r="CR8" s="1046">
        <v>8</v>
      </c>
      <c r="CS8" s="1047"/>
      <c r="CT8" s="1047"/>
      <c r="CU8" s="1047"/>
      <c r="CV8" s="1048"/>
      <c r="CW8" s="1046" t="s">
        <v>607</v>
      </c>
      <c r="CX8" s="1047"/>
      <c r="CY8" s="1047"/>
      <c r="CZ8" s="1047"/>
      <c r="DA8" s="1048"/>
      <c r="DB8" s="1046">
        <v>0</v>
      </c>
      <c r="DC8" s="1047"/>
      <c r="DD8" s="1047"/>
      <c r="DE8" s="1047"/>
      <c r="DF8" s="1048"/>
      <c r="DG8" s="1046" t="s">
        <v>607</v>
      </c>
      <c r="DH8" s="1047"/>
      <c r="DI8" s="1047"/>
      <c r="DJ8" s="1047"/>
      <c r="DK8" s="1048"/>
      <c r="DL8" s="1046" t="s">
        <v>607</v>
      </c>
      <c r="DM8" s="1047"/>
      <c r="DN8" s="1047"/>
      <c r="DO8" s="1047"/>
      <c r="DP8" s="1048"/>
      <c r="DQ8" s="1046" t="s">
        <v>607</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9"/>
      <c r="R22" s="1140"/>
      <c r="S22" s="1140"/>
      <c r="T22" s="1140"/>
      <c r="U22" s="1140"/>
      <c r="V22" s="1140"/>
      <c r="W22" s="1140"/>
      <c r="X22" s="1140"/>
      <c r="Y22" s="1140"/>
      <c r="Z22" s="1140"/>
      <c r="AA22" s="1140"/>
      <c r="AB22" s="1140"/>
      <c r="AC22" s="1140"/>
      <c r="AD22" s="1140"/>
      <c r="AE22" s="1141"/>
      <c r="AF22" s="1094"/>
      <c r="AG22" s="1095"/>
      <c r="AH22" s="1095"/>
      <c r="AI22" s="1095"/>
      <c r="AJ22" s="1096"/>
      <c r="AK22" s="1135"/>
      <c r="AL22" s="1136"/>
      <c r="AM22" s="1136"/>
      <c r="AN22" s="1136"/>
      <c r="AO22" s="1136"/>
      <c r="AP22" s="1136"/>
      <c r="AQ22" s="1136"/>
      <c r="AR22" s="1136"/>
      <c r="AS22" s="1136"/>
      <c r="AT22" s="1136"/>
      <c r="AU22" s="1137"/>
      <c r="AV22" s="1137"/>
      <c r="AW22" s="1137"/>
      <c r="AX22" s="1137"/>
      <c r="AY22" s="1138"/>
      <c r="AZ22" s="1086" t="s">
        <v>398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399</v>
      </c>
      <c r="B23" s="1001" t="s">
        <v>400</v>
      </c>
      <c r="C23" s="1002"/>
      <c r="D23" s="1002"/>
      <c r="E23" s="1002"/>
      <c r="F23" s="1002"/>
      <c r="G23" s="1002"/>
      <c r="H23" s="1002"/>
      <c r="I23" s="1002"/>
      <c r="J23" s="1002"/>
      <c r="K23" s="1002"/>
      <c r="L23" s="1002"/>
      <c r="M23" s="1002"/>
      <c r="N23" s="1002"/>
      <c r="O23" s="1002"/>
      <c r="P23" s="1003"/>
      <c r="Q23" s="1126">
        <v>32000</v>
      </c>
      <c r="R23" s="1127"/>
      <c r="S23" s="1127"/>
      <c r="T23" s="1127"/>
      <c r="U23" s="1127"/>
      <c r="V23" s="1127">
        <v>30901</v>
      </c>
      <c r="W23" s="1127"/>
      <c r="X23" s="1127"/>
      <c r="Y23" s="1127"/>
      <c r="Z23" s="1127"/>
      <c r="AA23" s="1127">
        <v>1099</v>
      </c>
      <c r="AB23" s="1127"/>
      <c r="AC23" s="1127"/>
      <c r="AD23" s="1127"/>
      <c r="AE23" s="1128"/>
      <c r="AF23" s="1129">
        <v>1058</v>
      </c>
      <c r="AG23" s="1127"/>
      <c r="AH23" s="1127"/>
      <c r="AI23" s="1127"/>
      <c r="AJ23" s="1130"/>
      <c r="AK23" s="1131"/>
      <c r="AL23" s="1132"/>
      <c r="AM23" s="1132"/>
      <c r="AN23" s="1132"/>
      <c r="AO23" s="1132"/>
      <c r="AP23" s="1127">
        <v>17210</v>
      </c>
      <c r="AQ23" s="1127"/>
      <c r="AR23" s="1127"/>
      <c r="AS23" s="1127"/>
      <c r="AT23" s="1127"/>
      <c r="AU23" s="1133"/>
      <c r="AV23" s="1133"/>
      <c r="AW23" s="1133"/>
      <c r="AX23" s="1133"/>
      <c r="AY23" s="1134"/>
      <c r="AZ23" s="1123" t="s">
        <v>401</v>
      </c>
      <c r="BA23" s="1124"/>
      <c r="BB23" s="1124"/>
      <c r="BC23" s="1124"/>
      <c r="BD23" s="1125"/>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2" t="s">
        <v>402</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1" t="s">
        <v>403</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378</v>
      </c>
      <c r="B26" s="1053"/>
      <c r="C26" s="1053"/>
      <c r="D26" s="1053"/>
      <c r="E26" s="1053"/>
      <c r="F26" s="1053"/>
      <c r="G26" s="1053"/>
      <c r="H26" s="1053"/>
      <c r="I26" s="1053"/>
      <c r="J26" s="1053"/>
      <c r="K26" s="1053"/>
      <c r="L26" s="1053"/>
      <c r="M26" s="1053"/>
      <c r="N26" s="1053"/>
      <c r="O26" s="1053"/>
      <c r="P26" s="1054"/>
      <c r="Q26" s="1058" t="s">
        <v>404</v>
      </c>
      <c r="R26" s="1059"/>
      <c r="S26" s="1059"/>
      <c r="T26" s="1059"/>
      <c r="U26" s="1060"/>
      <c r="V26" s="1058" t="s">
        <v>405</v>
      </c>
      <c r="W26" s="1059"/>
      <c r="X26" s="1059"/>
      <c r="Y26" s="1059"/>
      <c r="Z26" s="1060"/>
      <c r="AA26" s="1058" t="s">
        <v>406</v>
      </c>
      <c r="AB26" s="1059"/>
      <c r="AC26" s="1059"/>
      <c r="AD26" s="1059"/>
      <c r="AE26" s="1059"/>
      <c r="AF26" s="1117" t="s">
        <v>407</v>
      </c>
      <c r="AG26" s="1065"/>
      <c r="AH26" s="1065"/>
      <c r="AI26" s="1065"/>
      <c r="AJ26" s="1118"/>
      <c r="AK26" s="1059" t="s">
        <v>408</v>
      </c>
      <c r="AL26" s="1059"/>
      <c r="AM26" s="1059"/>
      <c r="AN26" s="1059"/>
      <c r="AO26" s="1060"/>
      <c r="AP26" s="1058" t="s">
        <v>409</v>
      </c>
      <c r="AQ26" s="1059"/>
      <c r="AR26" s="1059"/>
      <c r="AS26" s="1059"/>
      <c r="AT26" s="1060"/>
      <c r="AU26" s="1058" t="s">
        <v>410</v>
      </c>
      <c r="AV26" s="1059"/>
      <c r="AW26" s="1059"/>
      <c r="AX26" s="1059"/>
      <c r="AY26" s="1060"/>
      <c r="AZ26" s="1058" t="s">
        <v>411</v>
      </c>
      <c r="BA26" s="1059"/>
      <c r="BB26" s="1059"/>
      <c r="BC26" s="1059"/>
      <c r="BD26" s="1060"/>
      <c r="BE26" s="1058" t="s">
        <v>385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9"/>
      <c r="AG27" s="1068"/>
      <c r="AH27" s="1068"/>
      <c r="AI27" s="1068"/>
      <c r="AJ27" s="1120"/>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8" t="s">
        <v>412</v>
      </c>
      <c r="C28" s="1109"/>
      <c r="D28" s="1109"/>
      <c r="E28" s="1109"/>
      <c r="F28" s="1109"/>
      <c r="G28" s="1109"/>
      <c r="H28" s="1109"/>
      <c r="I28" s="1109"/>
      <c r="J28" s="1109"/>
      <c r="K28" s="1109"/>
      <c r="L28" s="1109"/>
      <c r="M28" s="1109"/>
      <c r="N28" s="1109"/>
      <c r="O28" s="1109"/>
      <c r="P28" s="1110"/>
      <c r="Q28" s="1111">
        <v>5039</v>
      </c>
      <c r="R28" s="1112"/>
      <c r="S28" s="1112"/>
      <c r="T28" s="1112"/>
      <c r="U28" s="1112"/>
      <c r="V28" s="1112">
        <v>4982</v>
      </c>
      <c r="W28" s="1112"/>
      <c r="X28" s="1112"/>
      <c r="Y28" s="1112"/>
      <c r="Z28" s="1112"/>
      <c r="AA28" s="1112">
        <v>57</v>
      </c>
      <c r="AB28" s="1112"/>
      <c r="AC28" s="1112"/>
      <c r="AD28" s="1112"/>
      <c r="AE28" s="1113"/>
      <c r="AF28" s="1114">
        <v>57</v>
      </c>
      <c r="AG28" s="1112"/>
      <c r="AH28" s="1112"/>
      <c r="AI28" s="1112"/>
      <c r="AJ28" s="1115"/>
      <c r="AK28" s="1116">
        <v>418</v>
      </c>
      <c r="AL28" s="1104"/>
      <c r="AM28" s="1104"/>
      <c r="AN28" s="1104"/>
      <c r="AO28" s="1104"/>
      <c r="AP28" s="1104" t="s">
        <v>599</v>
      </c>
      <c r="AQ28" s="1104"/>
      <c r="AR28" s="1104"/>
      <c r="AS28" s="1104"/>
      <c r="AT28" s="1104"/>
      <c r="AU28" s="1104" t="s">
        <v>600</v>
      </c>
      <c r="AV28" s="1104"/>
      <c r="AW28" s="1104"/>
      <c r="AX28" s="1104"/>
      <c r="AY28" s="1104"/>
      <c r="AZ28" s="1105" t="s">
        <v>601</v>
      </c>
      <c r="BA28" s="1105"/>
      <c r="BB28" s="1105"/>
      <c r="BC28" s="1105"/>
      <c r="BD28" s="1105"/>
      <c r="BE28" s="1106"/>
      <c r="BF28" s="1106"/>
      <c r="BG28" s="1106"/>
      <c r="BH28" s="1106"/>
      <c r="BI28" s="1107"/>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413</v>
      </c>
      <c r="C29" s="1089"/>
      <c r="D29" s="1089"/>
      <c r="E29" s="1089"/>
      <c r="F29" s="1089"/>
      <c r="G29" s="1089"/>
      <c r="H29" s="1089"/>
      <c r="I29" s="1089"/>
      <c r="J29" s="1089"/>
      <c r="K29" s="1089"/>
      <c r="L29" s="1089"/>
      <c r="M29" s="1089"/>
      <c r="N29" s="1089"/>
      <c r="O29" s="1089"/>
      <c r="P29" s="1090"/>
      <c r="Q29" s="1100">
        <v>3460</v>
      </c>
      <c r="R29" s="1101"/>
      <c r="S29" s="1101"/>
      <c r="T29" s="1101"/>
      <c r="U29" s="1101"/>
      <c r="V29" s="1101">
        <v>3432</v>
      </c>
      <c r="W29" s="1101"/>
      <c r="X29" s="1101"/>
      <c r="Y29" s="1101"/>
      <c r="Z29" s="1101"/>
      <c r="AA29" s="1101">
        <v>28</v>
      </c>
      <c r="AB29" s="1101"/>
      <c r="AC29" s="1101"/>
      <c r="AD29" s="1101"/>
      <c r="AE29" s="1102"/>
      <c r="AF29" s="1094">
        <v>28</v>
      </c>
      <c r="AG29" s="1095"/>
      <c r="AH29" s="1095"/>
      <c r="AI29" s="1095"/>
      <c r="AJ29" s="1096"/>
      <c r="AK29" s="1037">
        <v>559</v>
      </c>
      <c r="AL29" s="1028"/>
      <c r="AM29" s="1028"/>
      <c r="AN29" s="1028"/>
      <c r="AO29" s="1028"/>
      <c r="AP29" s="1028" t="s">
        <v>602</v>
      </c>
      <c r="AQ29" s="1028"/>
      <c r="AR29" s="1028"/>
      <c r="AS29" s="1028"/>
      <c r="AT29" s="1028"/>
      <c r="AU29" s="1028" t="s">
        <v>603</v>
      </c>
      <c r="AV29" s="1028"/>
      <c r="AW29" s="1028"/>
      <c r="AX29" s="1028"/>
      <c r="AY29" s="1028"/>
      <c r="AZ29" s="1099" t="s">
        <v>599</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414</v>
      </c>
      <c r="C30" s="1089"/>
      <c r="D30" s="1089"/>
      <c r="E30" s="1089"/>
      <c r="F30" s="1089"/>
      <c r="G30" s="1089"/>
      <c r="H30" s="1089"/>
      <c r="I30" s="1089"/>
      <c r="J30" s="1089"/>
      <c r="K30" s="1089"/>
      <c r="L30" s="1089"/>
      <c r="M30" s="1089"/>
      <c r="N30" s="1089"/>
      <c r="O30" s="1089"/>
      <c r="P30" s="1090"/>
      <c r="Q30" s="1100">
        <v>942</v>
      </c>
      <c r="R30" s="1101"/>
      <c r="S30" s="1101"/>
      <c r="T30" s="1101"/>
      <c r="U30" s="1101"/>
      <c r="V30" s="1101">
        <v>940</v>
      </c>
      <c r="W30" s="1101"/>
      <c r="X30" s="1101"/>
      <c r="Y30" s="1101"/>
      <c r="Z30" s="1101"/>
      <c r="AA30" s="1101">
        <v>2</v>
      </c>
      <c r="AB30" s="1101"/>
      <c r="AC30" s="1101"/>
      <c r="AD30" s="1101"/>
      <c r="AE30" s="1102"/>
      <c r="AF30" s="1094">
        <v>2</v>
      </c>
      <c r="AG30" s="1095"/>
      <c r="AH30" s="1095"/>
      <c r="AI30" s="1095"/>
      <c r="AJ30" s="1096"/>
      <c r="AK30" s="1037">
        <v>102</v>
      </c>
      <c r="AL30" s="1028"/>
      <c r="AM30" s="1028"/>
      <c r="AN30" s="1028"/>
      <c r="AO30" s="1028"/>
      <c r="AP30" s="1028" t="s">
        <v>605</v>
      </c>
      <c r="AQ30" s="1028"/>
      <c r="AR30" s="1028"/>
      <c r="AS30" s="1028"/>
      <c r="AT30" s="1028"/>
      <c r="AU30" s="1028" t="s">
        <v>604</v>
      </c>
      <c r="AV30" s="1028"/>
      <c r="AW30" s="1028"/>
      <c r="AX30" s="1028"/>
      <c r="AY30" s="1028"/>
      <c r="AZ30" s="1099" t="s">
        <v>599</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415</v>
      </c>
      <c r="C31" s="1089"/>
      <c r="D31" s="1089"/>
      <c r="E31" s="1089"/>
      <c r="F31" s="1089"/>
      <c r="G31" s="1089"/>
      <c r="H31" s="1089"/>
      <c r="I31" s="1089"/>
      <c r="J31" s="1089"/>
      <c r="K31" s="1089"/>
      <c r="L31" s="1089"/>
      <c r="M31" s="1089"/>
      <c r="N31" s="1089"/>
      <c r="O31" s="1089"/>
      <c r="P31" s="1090"/>
      <c r="Q31" s="1100">
        <v>1240</v>
      </c>
      <c r="R31" s="1101"/>
      <c r="S31" s="1101"/>
      <c r="T31" s="1101"/>
      <c r="U31" s="1101"/>
      <c r="V31" s="1101">
        <v>1202</v>
      </c>
      <c r="W31" s="1101"/>
      <c r="X31" s="1101"/>
      <c r="Y31" s="1101"/>
      <c r="Z31" s="1101"/>
      <c r="AA31" s="1101">
        <v>38</v>
      </c>
      <c r="AB31" s="1101"/>
      <c r="AC31" s="1101"/>
      <c r="AD31" s="1101"/>
      <c r="AE31" s="1102"/>
      <c r="AF31" s="1094">
        <v>1525</v>
      </c>
      <c r="AG31" s="1095"/>
      <c r="AH31" s="1095"/>
      <c r="AI31" s="1095"/>
      <c r="AJ31" s="1096"/>
      <c r="AK31" s="1037">
        <v>2</v>
      </c>
      <c r="AL31" s="1028"/>
      <c r="AM31" s="1028"/>
      <c r="AN31" s="1028"/>
      <c r="AO31" s="1028"/>
      <c r="AP31" s="1028">
        <v>1090</v>
      </c>
      <c r="AQ31" s="1028"/>
      <c r="AR31" s="1028"/>
      <c r="AS31" s="1028"/>
      <c r="AT31" s="1028"/>
      <c r="AU31" s="1028">
        <v>1</v>
      </c>
      <c r="AV31" s="1028"/>
      <c r="AW31" s="1028"/>
      <c r="AX31" s="1028"/>
      <c r="AY31" s="1028"/>
      <c r="AZ31" s="1103" t="s">
        <v>606</v>
      </c>
      <c r="BA31" s="1099"/>
      <c r="BB31" s="1099"/>
      <c r="BC31" s="1099"/>
      <c r="BD31" s="1099"/>
      <c r="BE31" s="1083" t="s">
        <v>416</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417</v>
      </c>
      <c r="C32" s="1089"/>
      <c r="D32" s="1089"/>
      <c r="E32" s="1089"/>
      <c r="F32" s="1089"/>
      <c r="G32" s="1089"/>
      <c r="H32" s="1089"/>
      <c r="I32" s="1089"/>
      <c r="J32" s="1089"/>
      <c r="K32" s="1089"/>
      <c r="L32" s="1089"/>
      <c r="M32" s="1089"/>
      <c r="N32" s="1089"/>
      <c r="O32" s="1089"/>
      <c r="P32" s="1090"/>
      <c r="Q32" s="1100">
        <v>1174</v>
      </c>
      <c r="R32" s="1101"/>
      <c r="S32" s="1101"/>
      <c r="T32" s="1101"/>
      <c r="U32" s="1101"/>
      <c r="V32" s="1101">
        <v>1174</v>
      </c>
      <c r="W32" s="1101"/>
      <c r="X32" s="1101"/>
      <c r="Y32" s="1101"/>
      <c r="Z32" s="1101"/>
      <c r="AA32" s="1101">
        <v>0</v>
      </c>
      <c r="AB32" s="1101"/>
      <c r="AC32" s="1101"/>
      <c r="AD32" s="1101"/>
      <c r="AE32" s="1102"/>
      <c r="AF32" s="1094">
        <v>189</v>
      </c>
      <c r="AG32" s="1095"/>
      <c r="AH32" s="1095"/>
      <c r="AI32" s="1095"/>
      <c r="AJ32" s="1096"/>
      <c r="AK32" s="1037">
        <v>349</v>
      </c>
      <c r="AL32" s="1028"/>
      <c r="AM32" s="1028"/>
      <c r="AN32" s="1028"/>
      <c r="AO32" s="1028"/>
      <c r="AP32" s="1028">
        <v>7743</v>
      </c>
      <c r="AQ32" s="1028"/>
      <c r="AR32" s="1028"/>
      <c r="AS32" s="1028"/>
      <c r="AT32" s="1028"/>
      <c r="AU32" s="1028">
        <v>4065</v>
      </c>
      <c r="AV32" s="1028"/>
      <c r="AW32" s="1028"/>
      <c r="AX32" s="1028"/>
      <c r="AY32" s="1028"/>
      <c r="AZ32" s="1099" t="s">
        <v>606</v>
      </c>
      <c r="BA32" s="1099"/>
      <c r="BB32" s="1099"/>
      <c r="BC32" s="1099"/>
      <c r="BD32" s="1099"/>
      <c r="BE32" s="1083" t="s">
        <v>418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399</v>
      </c>
      <c r="B63" s="1001" t="s">
        <v>420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1801</v>
      </c>
      <c r="AG63" s="1016"/>
      <c r="AH63" s="1016"/>
      <c r="AI63" s="1016"/>
      <c r="AJ63" s="1081"/>
      <c r="AK63" s="1082"/>
      <c r="AL63" s="1020"/>
      <c r="AM63" s="1020"/>
      <c r="AN63" s="1020"/>
      <c r="AO63" s="1020"/>
      <c r="AP63" s="1016">
        <v>8833</v>
      </c>
      <c r="AQ63" s="1016"/>
      <c r="AR63" s="1016"/>
      <c r="AS63" s="1016"/>
      <c r="AT63" s="1016"/>
      <c r="AU63" s="1016">
        <v>4066</v>
      </c>
      <c r="AV63" s="1016"/>
      <c r="AW63" s="1016"/>
      <c r="AX63" s="1016"/>
      <c r="AY63" s="1016"/>
      <c r="AZ63" s="1076"/>
      <c r="BA63" s="1076"/>
      <c r="BB63" s="1076"/>
      <c r="BC63" s="1076"/>
      <c r="BD63" s="1076"/>
      <c r="BE63" s="1017"/>
      <c r="BF63" s="1017"/>
      <c r="BG63" s="1017"/>
      <c r="BH63" s="1017"/>
      <c r="BI63" s="1018"/>
      <c r="BJ63" s="1077" t="s">
        <v>401</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422</v>
      </c>
      <c r="B66" s="1053"/>
      <c r="C66" s="1053"/>
      <c r="D66" s="1053"/>
      <c r="E66" s="1053"/>
      <c r="F66" s="1053"/>
      <c r="G66" s="1053"/>
      <c r="H66" s="1053"/>
      <c r="I66" s="1053"/>
      <c r="J66" s="1053"/>
      <c r="K66" s="1053"/>
      <c r="L66" s="1053"/>
      <c r="M66" s="1053"/>
      <c r="N66" s="1053"/>
      <c r="O66" s="1053"/>
      <c r="P66" s="1054"/>
      <c r="Q66" s="1058" t="s">
        <v>404</v>
      </c>
      <c r="R66" s="1059"/>
      <c r="S66" s="1059"/>
      <c r="T66" s="1059"/>
      <c r="U66" s="1060"/>
      <c r="V66" s="1058" t="s">
        <v>423</v>
      </c>
      <c r="W66" s="1059"/>
      <c r="X66" s="1059"/>
      <c r="Y66" s="1059"/>
      <c r="Z66" s="1060"/>
      <c r="AA66" s="1058" t="s">
        <v>406</v>
      </c>
      <c r="AB66" s="1059"/>
      <c r="AC66" s="1059"/>
      <c r="AD66" s="1059"/>
      <c r="AE66" s="1060"/>
      <c r="AF66" s="1064" t="s">
        <v>407</v>
      </c>
      <c r="AG66" s="1065"/>
      <c r="AH66" s="1065"/>
      <c r="AI66" s="1065"/>
      <c r="AJ66" s="1066"/>
      <c r="AK66" s="1058" t="s">
        <v>408</v>
      </c>
      <c r="AL66" s="1053"/>
      <c r="AM66" s="1053"/>
      <c r="AN66" s="1053"/>
      <c r="AO66" s="1054"/>
      <c r="AP66" s="1058" t="s">
        <v>424</v>
      </c>
      <c r="AQ66" s="1059"/>
      <c r="AR66" s="1059"/>
      <c r="AS66" s="1059"/>
      <c r="AT66" s="1060"/>
      <c r="AU66" s="1058" t="s">
        <v>425</v>
      </c>
      <c r="AV66" s="1059"/>
      <c r="AW66" s="1059"/>
      <c r="AX66" s="1059"/>
      <c r="AY66" s="1060"/>
      <c r="AZ66" s="1058" t="s">
        <v>385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594</v>
      </c>
      <c r="C68" s="1043"/>
      <c r="D68" s="1043"/>
      <c r="E68" s="1043"/>
      <c r="F68" s="1043"/>
      <c r="G68" s="1043"/>
      <c r="H68" s="1043"/>
      <c r="I68" s="1043"/>
      <c r="J68" s="1043"/>
      <c r="K68" s="1043"/>
      <c r="L68" s="1043"/>
      <c r="M68" s="1043"/>
      <c r="N68" s="1043"/>
      <c r="O68" s="1043"/>
      <c r="P68" s="1044"/>
      <c r="Q68" s="1045">
        <v>7511</v>
      </c>
      <c r="R68" s="1039"/>
      <c r="S68" s="1039"/>
      <c r="T68" s="1039"/>
      <c r="U68" s="1039"/>
      <c r="V68" s="1039">
        <v>6350</v>
      </c>
      <c r="W68" s="1039"/>
      <c r="X68" s="1039"/>
      <c r="Y68" s="1039"/>
      <c r="Z68" s="1039"/>
      <c r="AA68" s="1039">
        <v>1161</v>
      </c>
      <c r="AB68" s="1039"/>
      <c r="AC68" s="1039"/>
      <c r="AD68" s="1039"/>
      <c r="AE68" s="1039"/>
      <c r="AF68" s="1039">
        <v>1161</v>
      </c>
      <c r="AG68" s="1039"/>
      <c r="AH68" s="1039"/>
      <c r="AI68" s="1039"/>
      <c r="AJ68" s="1039"/>
      <c r="AK68" s="1039" t="s">
        <v>607</v>
      </c>
      <c r="AL68" s="1039"/>
      <c r="AM68" s="1039"/>
      <c r="AN68" s="1039"/>
      <c r="AO68" s="1039"/>
      <c r="AP68" s="1039" t="s">
        <v>607</v>
      </c>
      <c r="AQ68" s="1039"/>
      <c r="AR68" s="1039"/>
      <c r="AS68" s="1039"/>
      <c r="AT68" s="1039"/>
      <c r="AU68" s="1039" t="s">
        <v>607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595</v>
      </c>
      <c r="C69" s="1032"/>
      <c r="D69" s="1032"/>
      <c r="E69" s="1032"/>
      <c r="F69" s="1032"/>
      <c r="G69" s="1032"/>
      <c r="H69" s="1032"/>
      <c r="I69" s="1032"/>
      <c r="J69" s="1032"/>
      <c r="K69" s="1032"/>
      <c r="L69" s="1032"/>
      <c r="M69" s="1032"/>
      <c r="N69" s="1032"/>
      <c r="O69" s="1032"/>
      <c r="P69" s="1033"/>
      <c r="Q69" s="1034">
        <v>2468</v>
      </c>
      <c r="R69" s="1028"/>
      <c r="S69" s="1028"/>
      <c r="T69" s="1028"/>
      <c r="U69" s="1028"/>
      <c r="V69" s="1028">
        <v>2369</v>
      </c>
      <c r="W69" s="1028"/>
      <c r="X69" s="1028"/>
      <c r="Y69" s="1028"/>
      <c r="Z69" s="1028"/>
      <c r="AA69" s="1028">
        <v>98</v>
      </c>
      <c r="AB69" s="1028"/>
      <c r="AC69" s="1028"/>
      <c r="AD69" s="1028"/>
      <c r="AE69" s="1028"/>
      <c r="AF69" s="1028">
        <v>98</v>
      </c>
      <c r="AG69" s="1028"/>
      <c r="AH69" s="1028"/>
      <c r="AI69" s="1028"/>
      <c r="AJ69" s="1028"/>
      <c r="AK69" s="1028" t="s">
        <v>607</v>
      </c>
      <c r="AL69" s="1028"/>
      <c r="AM69" s="1028"/>
      <c r="AN69" s="1028"/>
      <c r="AO69" s="1028"/>
      <c r="AP69" s="1028">
        <v>1347</v>
      </c>
      <c r="AQ69" s="1028"/>
      <c r="AR69" s="1028"/>
      <c r="AS69" s="1028"/>
      <c r="AT69" s="1028"/>
      <c r="AU69" s="1028">
        <v>480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596</v>
      </c>
      <c r="C70" s="1032"/>
      <c r="D70" s="1032"/>
      <c r="E70" s="1032"/>
      <c r="F70" s="1032"/>
      <c r="G70" s="1032"/>
      <c r="H70" s="1032"/>
      <c r="I70" s="1032"/>
      <c r="J70" s="1032"/>
      <c r="K70" s="1032"/>
      <c r="L70" s="1032"/>
      <c r="M70" s="1032"/>
      <c r="N70" s="1032"/>
      <c r="O70" s="1032"/>
      <c r="P70" s="1033"/>
      <c r="Q70" s="1034">
        <v>5622</v>
      </c>
      <c r="R70" s="1028"/>
      <c r="S70" s="1028"/>
      <c r="T70" s="1028"/>
      <c r="U70" s="1028"/>
      <c r="V70" s="1028">
        <v>5365</v>
      </c>
      <c r="W70" s="1028"/>
      <c r="X70" s="1028"/>
      <c r="Y70" s="1028"/>
      <c r="Z70" s="1028"/>
      <c r="AA70" s="1028">
        <v>258</v>
      </c>
      <c r="AB70" s="1028"/>
      <c r="AC70" s="1028"/>
      <c r="AD70" s="1028"/>
      <c r="AE70" s="1028"/>
      <c r="AF70" s="1028">
        <v>256</v>
      </c>
      <c r="AG70" s="1028"/>
      <c r="AH70" s="1028"/>
      <c r="AI70" s="1028"/>
      <c r="AJ70" s="1028"/>
      <c r="AK70" s="1028" t="s">
        <v>607</v>
      </c>
      <c r="AL70" s="1028"/>
      <c r="AM70" s="1028"/>
      <c r="AN70" s="1028"/>
      <c r="AO70" s="1028"/>
      <c r="AP70" s="1028" t="s">
        <v>607</v>
      </c>
      <c r="AQ70" s="1028"/>
      <c r="AR70" s="1028"/>
      <c r="AS70" s="1028"/>
      <c r="AT70" s="1028"/>
      <c r="AU70" s="1028" t="s">
        <v>607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609</v>
      </c>
      <c r="C71" s="1032"/>
      <c r="D71" s="1032"/>
      <c r="E71" s="1032"/>
      <c r="F71" s="1032"/>
      <c r="G71" s="1032"/>
      <c r="H71" s="1032"/>
      <c r="I71" s="1032"/>
      <c r="J71" s="1032"/>
      <c r="K71" s="1032"/>
      <c r="L71" s="1032"/>
      <c r="M71" s="1032"/>
      <c r="N71" s="1032"/>
      <c r="O71" s="1032"/>
      <c r="P71" s="1033"/>
      <c r="Q71" s="1034">
        <v>1598</v>
      </c>
      <c r="R71" s="1028"/>
      <c r="S71" s="1028"/>
      <c r="T71" s="1028"/>
      <c r="U71" s="1028"/>
      <c r="V71" s="1028">
        <v>1483</v>
      </c>
      <c r="W71" s="1028"/>
      <c r="X71" s="1028"/>
      <c r="Y71" s="1028"/>
      <c r="Z71" s="1028"/>
      <c r="AA71" s="1028">
        <v>115</v>
      </c>
      <c r="AB71" s="1028"/>
      <c r="AC71" s="1028"/>
      <c r="AD71" s="1028"/>
      <c r="AE71" s="1028"/>
      <c r="AF71" s="1028">
        <v>115</v>
      </c>
      <c r="AG71" s="1028"/>
      <c r="AH71" s="1028"/>
      <c r="AI71" s="1028"/>
      <c r="AJ71" s="1028"/>
      <c r="AK71" s="1028" t="s">
        <v>607</v>
      </c>
      <c r="AL71" s="1028"/>
      <c r="AM71" s="1028"/>
      <c r="AN71" s="1028"/>
      <c r="AO71" s="1028"/>
      <c r="AP71" s="1028" t="s">
        <v>607</v>
      </c>
      <c r="AQ71" s="1028"/>
      <c r="AR71" s="1028"/>
      <c r="AS71" s="1028"/>
      <c r="AT71" s="1028"/>
      <c r="AU71" s="1028" t="s">
        <v>607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610</v>
      </c>
      <c r="C72" s="1032"/>
      <c r="D72" s="1032"/>
      <c r="E72" s="1032"/>
      <c r="F72" s="1032"/>
      <c r="G72" s="1032"/>
      <c r="H72" s="1032"/>
      <c r="I72" s="1032"/>
      <c r="J72" s="1032"/>
      <c r="K72" s="1032"/>
      <c r="L72" s="1032"/>
      <c r="M72" s="1032"/>
      <c r="N72" s="1032"/>
      <c r="O72" s="1032"/>
      <c r="P72" s="1033"/>
      <c r="Q72" s="1034">
        <v>896695</v>
      </c>
      <c r="R72" s="1028"/>
      <c r="S72" s="1028"/>
      <c r="T72" s="1028"/>
      <c r="U72" s="1028"/>
      <c r="V72" s="1028">
        <v>845698</v>
      </c>
      <c r="W72" s="1028"/>
      <c r="X72" s="1028"/>
      <c r="Y72" s="1028"/>
      <c r="Z72" s="1028"/>
      <c r="AA72" s="1028">
        <v>50997</v>
      </c>
      <c r="AB72" s="1028"/>
      <c r="AC72" s="1028"/>
      <c r="AD72" s="1028"/>
      <c r="AE72" s="1028"/>
      <c r="AF72" s="1028">
        <v>50997</v>
      </c>
      <c r="AG72" s="1028"/>
      <c r="AH72" s="1028"/>
      <c r="AI72" s="1028"/>
      <c r="AJ72" s="1028"/>
      <c r="AK72" s="1028">
        <v>1</v>
      </c>
      <c r="AL72" s="1028"/>
      <c r="AM72" s="1028"/>
      <c r="AN72" s="1028"/>
      <c r="AO72" s="1028"/>
      <c r="AP72" s="1028" t="s">
        <v>607</v>
      </c>
      <c r="AQ72" s="1028"/>
      <c r="AR72" s="1028"/>
      <c r="AS72" s="1028"/>
      <c r="AT72" s="1028"/>
      <c r="AU72" s="1028" t="s">
        <v>607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399</v>
      </c>
      <c r="B88" s="1001" t="s">
        <v>426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52627</v>
      </c>
      <c r="AG88" s="1016"/>
      <c r="AH88" s="1016"/>
      <c r="AI88" s="1016"/>
      <c r="AJ88" s="1016"/>
      <c r="AK88" s="1020"/>
      <c r="AL88" s="1020"/>
      <c r="AM88" s="1020"/>
      <c r="AN88" s="1020"/>
      <c r="AO88" s="1020"/>
      <c r="AP88" s="1016">
        <v>1347</v>
      </c>
      <c r="AQ88" s="1016"/>
      <c r="AR88" s="1016"/>
      <c r="AS88" s="1016"/>
      <c r="AT88" s="1016"/>
      <c r="AU88" s="1016">
        <v>480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01" t="s">
        <v>427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52</v>
      </c>
      <c r="CS102" s="1008"/>
      <c r="CT102" s="1008"/>
      <c r="CU102" s="1008"/>
      <c r="CV102" s="1009"/>
      <c r="CW102" s="1007">
        <v>36</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435</v>
      </c>
      <c r="AB109" s="951"/>
      <c r="AC109" s="951"/>
      <c r="AD109" s="951"/>
      <c r="AE109" s="952"/>
      <c r="AF109" s="953" t="s">
        <v>436</v>
      </c>
      <c r="AG109" s="951"/>
      <c r="AH109" s="951"/>
      <c r="AI109" s="951"/>
      <c r="AJ109" s="952"/>
      <c r="AK109" s="953" t="s">
        <v>313</v>
      </c>
      <c r="AL109" s="951"/>
      <c r="AM109" s="951"/>
      <c r="AN109" s="951"/>
      <c r="AO109" s="952"/>
      <c r="AP109" s="953" t="s">
        <v>437</v>
      </c>
      <c r="AQ109" s="951"/>
      <c r="AR109" s="951"/>
      <c r="AS109" s="951"/>
      <c r="AT109" s="982"/>
      <c r="AU109" s="950" t="s">
        <v>434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435</v>
      </c>
      <c r="BR109" s="951"/>
      <c r="BS109" s="951"/>
      <c r="BT109" s="951"/>
      <c r="BU109" s="952"/>
      <c r="BV109" s="953" t="s">
        <v>436</v>
      </c>
      <c r="BW109" s="951"/>
      <c r="BX109" s="951"/>
      <c r="BY109" s="951"/>
      <c r="BZ109" s="952"/>
      <c r="CA109" s="953" t="s">
        <v>313</v>
      </c>
      <c r="CB109" s="951"/>
      <c r="CC109" s="951"/>
      <c r="CD109" s="951"/>
      <c r="CE109" s="952"/>
      <c r="CF109" s="989" t="s">
        <v>437</v>
      </c>
      <c r="CG109" s="989"/>
      <c r="CH109" s="989"/>
      <c r="CI109" s="989"/>
      <c r="CJ109" s="989"/>
      <c r="CK109" s="953" t="s">
        <v>438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435</v>
      </c>
      <c r="DH109" s="951"/>
      <c r="DI109" s="951"/>
      <c r="DJ109" s="951"/>
      <c r="DK109" s="952"/>
      <c r="DL109" s="953" t="s">
        <v>436</v>
      </c>
      <c r="DM109" s="951"/>
      <c r="DN109" s="951"/>
      <c r="DO109" s="951"/>
      <c r="DP109" s="952"/>
      <c r="DQ109" s="953" t="s">
        <v>313</v>
      </c>
      <c r="DR109" s="951"/>
      <c r="DS109" s="951"/>
      <c r="DT109" s="951"/>
      <c r="DU109" s="952"/>
      <c r="DV109" s="953" t="s">
        <v>437</v>
      </c>
      <c r="DW109" s="951"/>
      <c r="DX109" s="951"/>
      <c r="DY109" s="951"/>
      <c r="DZ109" s="982"/>
    </row>
    <row r="110" spans="1:131" s="248" customFormat="1" ht="26.25" customHeight="1" x14ac:dyDescent="0.15">
      <c r="A110" s="853" t="s">
        <v>439</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1677638</v>
      </c>
      <c r="AB110" s="944"/>
      <c r="AC110" s="944"/>
      <c r="AD110" s="944"/>
      <c r="AE110" s="945"/>
      <c r="AF110" s="946">
        <v>1781045</v>
      </c>
      <c r="AG110" s="944"/>
      <c r="AH110" s="944"/>
      <c r="AI110" s="944"/>
      <c r="AJ110" s="945"/>
      <c r="AK110" s="946">
        <v>1651769</v>
      </c>
      <c r="AL110" s="944"/>
      <c r="AM110" s="944"/>
      <c r="AN110" s="944"/>
      <c r="AO110" s="945"/>
      <c r="AP110" s="947">
        <v>13.1</v>
      </c>
      <c r="AQ110" s="948"/>
      <c r="AR110" s="948"/>
      <c r="AS110" s="948"/>
      <c r="AT110" s="949"/>
      <c r="AU110" s="983" t="s">
        <v>73</v>
      </c>
      <c r="AV110" s="984"/>
      <c r="AW110" s="984"/>
      <c r="AX110" s="984"/>
      <c r="AY110" s="984"/>
      <c r="AZ110" s="909" t="s">
        <v>440</v>
      </c>
      <c r="BA110" s="854"/>
      <c r="BB110" s="854"/>
      <c r="BC110" s="854"/>
      <c r="BD110" s="854"/>
      <c r="BE110" s="854"/>
      <c r="BF110" s="854"/>
      <c r="BG110" s="854"/>
      <c r="BH110" s="854"/>
      <c r="BI110" s="854"/>
      <c r="BJ110" s="854"/>
      <c r="BK110" s="854"/>
      <c r="BL110" s="854"/>
      <c r="BM110" s="854"/>
      <c r="BN110" s="854"/>
      <c r="BO110" s="854"/>
      <c r="BP110" s="855"/>
      <c r="BQ110" s="910">
        <v>16901167</v>
      </c>
      <c r="BR110" s="891"/>
      <c r="BS110" s="891"/>
      <c r="BT110" s="891"/>
      <c r="BU110" s="891"/>
      <c r="BV110" s="891">
        <v>17182056</v>
      </c>
      <c r="BW110" s="891"/>
      <c r="BX110" s="891"/>
      <c r="BY110" s="891"/>
      <c r="BZ110" s="891"/>
      <c r="CA110" s="891">
        <v>17209583</v>
      </c>
      <c r="CB110" s="891"/>
      <c r="CC110" s="891"/>
      <c r="CD110" s="891"/>
      <c r="CE110" s="891"/>
      <c r="CF110" s="915">
        <v>136.19999999999999</v>
      </c>
      <c r="CG110" s="916"/>
      <c r="CH110" s="916"/>
      <c r="CI110" s="916"/>
      <c r="CJ110" s="916"/>
      <c r="CK110" s="979" t="s">
        <v>441</v>
      </c>
      <c r="CL110" s="865"/>
      <c r="CM110" s="940" t="s">
        <v>442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443</v>
      </c>
      <c r="DH110" s="891"/>
      <c r="DI110" s="891"/>
      <c r="DJ110" s="891"/>
      <c r="DK110" s="891"/>
      <c r="DL110" s="891" t="s">
        <v>443</v>
      </c>
      <c r="DM110" s="891"/>
      <c r="DN110" s="891"/>
      <c r="DO110" s="891"/>
      <c r="DP110" s="891"/>
      <c r="DQ110" s="891" t="s">
        <v>444</v>
      </c>
      <c r="DR110" s="891"/>
      <c r="DS110" s="891"/>
      <c r="DT110" s="891"/>
      <c r="DU110" s="891"/>
      <c r="DV110" s="892" t="s">
        <v>443</v>
      </c>
      <c r="DW110" s="892"/>
      <c r="DX110" s="892"/>
      <c r="DY110" s="892"/>
      <c r="DZ110" s="893"/>
    </row>
    <row r="111" spans="1:131" s="248" customFormat="1" ht="26.25" customHeight="1" x14ac:dyDescent="0.15">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443</v>
      </c>
      <c r="AG111" s="972"/>
      <c r="AH111" s="972"/>
      <c r="AI111" s="972"/>
      <c r="AJ111" s="973"/>
      <c r="AK111" s="974" t="s">
        <v>443</v>
      </c>
      <c r="AL111" s="972"/>
      <c r="AM111" s="972"/>
      <c r="AN111" s="972"/>
      <c r="AO111" s="973"/>
      <c r="AP111" s="975" t="s">
        <v>443</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t="s">
        <v>443</v>
      </c>
      <c r="BR111" s="863"/>
      <c r="BS111" s="863"/>
      <c r="BT111" s="863"/>
      <c r="BU111" s="863"/>
      <c r="BV111" s="863" t="s">
        <v>447</v>
      </c>
      <c r="BW111" s="863"/>
      <c r="BX111" s="863"/>
      <c r="BY111" s="863"/>
      <c r="BZ111" s="863"/>
      <c r="CA111" s="863" t="s">
        <v>401</v>
      </c>
      <c r="CB111" s="863"/>
      <c r="CC111" s="863"/>
      <c r="CD111" s="863"/>
      <c r="CE111" s="863"/>
      <c r="CF111" s="924" t="s">
        <v>443</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443</v>
      </c>
      <c r="DH111" s="863"/>
      <c r="DI111" s="863"/>
      <c r="DJ111" s="863"/>
      <c r="DK111" s="863"/>
      <c r="DL111" s="863" t="s">
        <v>443</v>
      </c>
      <c r="DM111" s="863"/>
      <c r="DN111" s="863"/>
      <c r="DO111" s="863"/>
      <c r="DP111" s="863"/>
      <c r="DQ111" s="863" t="s">
        <v>443</v>
      </c>
      <c r="DR111" s="863"/>
      <c r="DS111" s="863"/>
      <c r="DT111" s="863"/>
      <c r="DU111" s="863"/>
      <c r="DV111" s="840" t="s">
        <v>443</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443</v>
      </c>
      <c r="AB112" s="826"/>
      <c r="AC112" s="826"/>
      <c r="AD112" s="826"/>
      <c r="AE112" s="827"/>
      <c r="AF112" s="828" t="s">
        <v>447</v>
      </c>
      <c r="AG112" s="826"/>
      <c r="AH112" s="826"/>
      <c r="AI112" s="826"/>
      <c r="AJ112" s="827"/>
      <c r="AK112" s="828" t="s">
        <v>447</v>
      </c>
      <c r="AL112" s="826"/>
      <c r="AM112" s="826"/>
      <c r="AN112" s="826"/>
      <c r="AO112" s="827"/>
      <c r="AP112" s="873" t="s">
        <v>447</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6559040</v>
      </c>
      <c r="BR112" s="863"/>
      <c r="BS112" s="863"/>
      <c r="BT112" s="863"/>
      <c r="BU112" s="863"/>
      <c r="BV112" s="863">
        <v>5182925</v>
      </c>
      <c r="BW112" s="863"/>
      <c r="BX112" s="863"/>
      <c r="BY112" s="863"/>
      <c r="BZ112" s="863"/>
      <c r="CA112" s="863">
        <v>4066272</v>
      </c>
      <c r="CB112" s="863"/>
      <c r="CC112" s="863"/>
      <c r="CD112" s="863"/>
      <c r="CE112" s="863"/>
      <c r="CF112" s="924">
        <v>32.200000000000003</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447</v>
      </c>
      <c r="DH112" s="863"/>
      <c r="DI112" s="863"/>
      <c r="DJ112" s="863"/>
      <c r="DK112" s="863"/>
      <c r="DL112" s="863" t="s">
        <v>447</v>
      </c>
      <c r="DM112" s="863"/>
      <c r="DN112" s="863"/>
      <c r="DO112" s="863"/>
      <c r="DP112" s="863"/>
      <c r="DQ112" s="863" t="s">
        <v>401</v>
      </c>
      <c r="DR112" s="863"/>
      <c r="DS112" s="863"/>
      <c r="DT112" s="863"/>
      <c r="DU112" s="863"/>
      <c r="DV112" s="840" t="s">
        <v>443</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425848</v>
      </c>
      <c r="AB113" s="972"/>
      <c r="AC113" s="972"/>
      <c r="AD113" s="972"/>
      <c r="AE113" s="973"/>
      <c r="AF113" s="974">
        <v>274301</v>
      </c>
      <c r="AG113" s="972"/>
      <c r="AH113" s="972"/>
      <c r="AI113" s="972"/>
      <c r="AJ113" s="973"/>
      <c r="AK113" s="974">
        <v>280616</v>
      </c>
      <c r="AL113" s="972"/>
      <c r="AM113" s="972"/>
      <c r="AN113" s="972"/>
      <c r="AO113" s="973"/>
      <c r="AP113" s="975">
        <v>2.2000000000000002</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878574</v>
      </c>
      <c r="BR113" s="863"/>
      <c r="BS113" s="863"/>
      <c r="BT113" s="863"/>
      <c r="BU113" s="863"/>
      <c r="BV113" s="863">
        <v>680179</v>
      </c>
      <c r="BW113" s="863"/>
      <c r="BX113" s="863"/>
      <c r="BY113" s="863"/>
      <c r="BZ113" s="863"/>
      <c r="CA113" s="863">
        <v>479578</v>
      </c>
      <c r="CB113" s="863"/>
      <c r="CC113" s="863"/>
      <c r="CD113" s="863"/>
      <c r="CE113" s="863"/>
      <c r="CF113" s="924">
        <v>3.8</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443</v>
      </c>
      <c r="DH113" s="826"/>
      <c r="DI113" s="826"/>
      <c r="DJ113" s="826"/>
      <c r="DK113" s="827"/>
      <c r="DL113" s="828" t="s">
        <v>443</v>
      </c>
      <c r="DM113" s="826"/>
      <c r="DN113" s="826"/>
      <c r="DO113" s="826"/>
      <c r="DP113" s="827"/>
      <c r="DQ113" s="828" t="s">
        <v>447</v>
      </c>
      <c r="DR113" s="826"/>
      <c r="DS113" s="826"/>
      <c r="DT113" s="826"/>
      <c r="DU113" s="827"/>
      <c r="DV113" s="873" t="s">
        <v>443</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225503</v>
      </c>
      <c r="AB114" s="826"/>
      <c r="AC114" s="826"/>
      <c r="AD114" s="826"/>
      <c r="AE114" s="827"/>
      <c r="AF114" s="828">
        <v>225118</v>
      </c>
      <c r="AG114" s="826"/>
      <c r="AH114" s="826"/>
      <c r="AI114" s="826"/>
      <c r="AJ114" s="827"/>
      <c r="AK114" s="828">
        <v>225973</v>
      </c>
      <c r="AL114" s="826"/>
      <c r="AM114" s="826"/>
      <c r="AN114" s="826"/>
      <c r="AO114" s="827"/>
      <c r="AP114" s="873">
        <v>1.8</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2253818</v>
      </c>
      <c r="BR114" s="863"/>
      <c r="BS114" s="863"/>
      <c r="BT114" s="863"/>
      <c r="BU114" s="863"/>
      <c r="BV114" s="863">
        <v>2033216</v>
      </c>
      <c r="BW114" s="863"/>
      <c r="BX114" s="863"/>
      <c r="BY114" s="863"/>
      <c r="BZ114" s="863"/>
      <c r="CA114" s="863">
        <v>1900785</v>
      </c>
      <c r="CB114" s="863"/>
      <c r="CC114" s="863"/>
      <c r="CD114" s="863"/>
      <c r="CE114" s="863"/>
      <c r="CF114" s="924">
        <v>15</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443</v>
      </c>
      <c r="DH114" s="826"/>
      <c r="DI114" s="826"/>
      <c r="DJ114" s="826"/>
      <c r="DK114" s="827"/>
      <c r="DL114" s="828" t="s">
        <v>443</v>
      </c>
      <c r="DM114" s="826"/>
      <c r="DN114" s="826"/>
      <c r="DO114" s="826"/>
      <c r="DP114" s="827"/>
      <c r="DQ114" s="828" t="s">
        <v>443</v>
      </c>
      <c r="DR114" s="826"/>
      <c r="DS114" s="826"/>
      <c r="DT114" s="826"/>
      <c r="DU114" s="827"/>
      <c r="DV114" s="873" t="s">
        <v>447</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443</v>
      </c>
      <c r="AB115" s="972"/>
      <c r="AC115" s="972"/>
      <c r="AD115" s="972"/>
      <c r="AE115" s="973"/>
      <c r="AF115" s="974" t="s">
        <v>443</v>
      </c>
      <c r="AG115" s="972"/>
      <c r="AH115" s="972"/>
      <c r="AI115" s="972"/>
      <c r="AJ115" s="973"/>
      <c r="AK115" s="974" t="s">
        <v>447</v>
      </c>
      <c r="AL115" s="972"/>
      <c r="AM115" s="972"/>
      <c r="AN115" s="972"/>
      <c r="AO115" s="973"/>
      <c r="AP115" s="975" t="s">
        <v>401</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447</v>
      </c>
      <c r="BR115" s="863"/>
      <c r="BS115" s="863"/>
      <c r="BT115" s="863"/>
      <c r="BU115" s="863"/>
      <c r="BV115" s="863" t="s">
        <v>447</v>
      </c>
      <c r="BW115" s="863"/>
      <c r="BX115" s="863"/>
      <c r="BY115" s="863"/>
      <c r="BZ115" s="863"/>
      <c r="CA115" s="863" t="s">
        <v>447</v>
      </c>
      <c r="CB115" s="863"/>
      <c r="CC115" s="863"/>
      <c r="CD115" s="863"/>
      <c r="CE115" s="863"/>
      <c r="CF115" s="924" t="s">
        <v>443</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401</v>
      </c>
      <c r="DH115" s="826"/>
      <c r="DI115" s="826"/>
      <c r="DJ115" s="826"/>
      <c r="DK115" s="827"/>
      <c r="DL115" s="828" t="s">
        <v>447</v>
      </c>
      <c r="DM115" s="826"/>
      <c r="DN115" s="826"/>
      <c r="DO115" s="826"/>
      <c r="DP115" s="827"/>
      <c r="DQ115" s="828" t="s">
        <v>447</v>
      </c>
      <c r="DR115" s="826"/>
      <c r="DS115" s="826"/>
      <c r="DT115" s="826"/>
      <c r="DU115" s="827"/>
      <c r="DV115" s="873" t="s">
        <v>443</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447</v>
      </c>
      <c r="AB116" s="826"/>
      <c r="AC116" s="826"/>
      <c r="AD116" s="826"/>
      <c r="AE116" s="827"/>
      <c r="AF116" s="828" t="s">
        <v>447</v>
      </c>
      <c r="AG116" s="826"/>
      <c r="AH116" s="826"/>
      <c r="AI116" s="826"/>
      <c r="AJ116" s="827"/>
      <c r="AK116" s="828" t="s">
        <v>443</v>
      </c>
      <c r="AL116" s="826"/>
      <c r="AM116" s="826"/>
      <c r="AN116" s="826"/>
      <c r="AO116" s="827"/>
      <c r="AP116" s="873" t="s">
        <v>447</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401</v>
      </c>
      <c r="BR116" s="863"/>
      <c r="BS116" s="863"/>
      <c r="BT116" s="863"/>
      <c r="BU116" s="863"/>
      <c r="BV116" s="863" t="s">
        <v>443</v>
      </c>
      <c r="BW116" s="863"/>
      <c r="BX116" s="863"/>
      <c r="BY116" s="863"/>
      <c r="BZ116" s="863"/>
      <c r="CA116" s="863" t="s">
        <v>447</v>
      </c>
      <c r="CB116" s="863"/>
      <c r="CC116" s="863"/>
      <c r="CD116" s="863"/>
      <c r="CE116" s="863"/>
      <c r="CF116" s="924" t="s">
        <v>443</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447</v>
      </c>
      <c r="DH116" s="826"/>
      <c r="DI116" s="826"/>
      <c r="DJ116" s="826"/>
      <c r="DK116" s="827"/>
      <c r="DL116" s="828" t="s">
        <v>447</v>
      </c>
      <c r="DM116" s="826"/>
      <c r="DN116" s="826"/>
      <c r="DO116" s="826"/>
      <c r="DP116" s="827"/>
      <c r="DQ116" s="828" t="s">
        <v>447</v>
      </c>
      <c r="DR116" s="826"/>
      <c r="DS116" s="826"/>
      <c r="DT116" s="826"/>
      <c r="DU116" s="827"/>
      <c r="DV116" s="873" t="s">
        <v>443</v>
      </c>
      <c r="DW116" s="874"/>
      <c r="DX116" s="874"/>
      <c r="DY116" s="874"/>
      <c r="DZ116" s="875"/>
    </row>
    <row r="117" spans="1:130" s="248" customFormat="1" ht="26.25" customHeight="1" x14ac:dyDescent="0.15">
      <c r="A117" s="950" t="s">
        <v>191</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2328989</v>
      </c>
      <c r="AB117" s="958"/>
      <c r="AC117" s="958"/>
      <c r="AD117" s="958"/>
      <c r="AE117" s="959"/>
      <c r="AF117" s="960">
        <v>2280464</v>
      </c>
      <c r="AG117" s="958"/>
      <c r="AH117" s="958"/>
      <c r="AI117" s="958"/>
      <c r="AJ117" s="959"/>
      <c r="AK117" s="960">
        <v>2158358</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447</v>
      </c>
      <c r="BR117" s="863"/>
      <c r="BS117" s="863"/>
      <c r="BT117" s="863"/>
      <c r="BU117" s="863"/>
      <c r="BV117" s="863" t="s">
        <v>444</v>
      </c>
      <c r="BW117" s="863"/>
      <c r="BX117" s="863"/>
      <c r="BY117" s="863"/>
      <c r="BZ117" s="863"/>
      <c r="CA117" s="863" t="s">
        <v>444</v>
      </c>
      <c r="CB117" s="863"/>
      <c r="CC117" s="863"/>
      <c r="CD117" s="863"/>
      <c r="CE117" s="863"/>
      <c r="CF117" s="924" t="s">
        <v>447</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447</v>
      </c>
      <c r="DH117" s="826"/>
      <c r="DI117" s="826"/>
      <c r="DJ117" s="826"/>
      <c r="DK117" s="827"/>
      <c r="DL117" s="828" t="s">
        <v>444</v>
      </c>
      <c r="DM117" s="826"/>
      <c r="DN117" s="826"/>
      <c r="DO117" s="826"/>
      <c r="DP117" s="827"/>
      <c r="DQ117" s="828" t="s">
        <v>468</v>
      </c>
      <c r="DR117" s="826"/>
      <c r="DS117" s="826"/>
      <c r="DT117" s="826"/>
      <c r="DU117" s="827"/>
      <c r="DV117" s="873" t="s">
        <v>469</v>
      </c>
      <c r="DW117" s="874"/>
      <c r="DX117" s="874"/>
      <c r="DY117" s="874"/>
      <c r="DZ117" s="875"/>
    </row>
    <row r="118" spans="1:130" s="248" customFormat="1" ht="26.25" customHeight="1" x14ac:dyDescent="0.15">
      <c r="A118" s="950" t="s">
        <v>438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435</v>
      </c>
      <c r="AB118" s="951"/>
      <c r="AC118" s="951"/>
      <c r="AD118" s="951"/>
      <c r="AE118" s="952"/>
      <c r="AF118" s="953" t="s">
        <v>436</v>
      </c>
      <c r="AG118" s="951"/>
      <c r="AH118" s="951"/>
      <c r="AI118" s="951"/>
      <c r="AJ118" s="952"/>
      <c r="AK118" s="953" t="s">
        <v>313</v>
      </c>
      <c r="AL118" s="951"/>
      <c r="AM118" s="951"/>
      <c r="AN118" s="951"/>
      <c r="AO118" s="952"/>
      <c r="AP118" s="954" t="s">
        <v>437</v>
      </c>
      <c r="AQ118" s="955"/>
      <c r="AR118" s="955"/>
      <c r="AS118" s="955"/>
      <c r="AT118" s="956"/>
      <c r="AU118" s="985"/>
      <c r="AV118" s="986"/>
      <c r="AW118" s="986"/>
      <c r="AX118" s="986"/>
      <c r="AY118" s="986"/>
      <c r="AZ118" s="928" t="s">
        <v>470</v>
      </c>
      <c r="BA118" s="929"/>
      <c r="BB118" s="929"/>
      <c r="BC118" s="929"/>
      <c r="BD118" s="929"/>
      <c r="BE118" s="929"/>
      <c r="BF118" s="929"/>
      <c r="BG118" s="929"/>
      <c r="BH118" s="929"/>
      <c r="BI118" s="929"/>
      <c r="BJ118" s="929"/>
      <c r="BK118" s="929"/>
      <c r="BL118" s="929"/>
      <c r="BM118" s="929"/>
      <c r="BN118" s="929"/>
      <c r="BO118" s="929"/>
      <c r="BP118" s="930"/>
      <c r="BQ118" s="931" t="s">
        <v>444</v>
      </c>
      <c r="BR118" s="894"/>
      <c r="BS118" s="894"/>
      <c r="BT118" s="894"/>
      <c r="BU118" s="894"/>
      <c r="BV118" s="894" t="s">
        <v>471</v>
      </c>
      <c r="BW118" s="894"/>
      <c r="BX118" s="894"/>
      <c r="BY118" s="894"/>
      <c r="BZ118" s="894"/>
      <c r="CA118" s="894" t="s">
        <v>444</v>
      </c>
      <c r="CB118" s="894"/>
      <c r="CC118" s="894"/>
      <c r="CD118" s="894"/>
      <c r="CE118" s="894"/>
      <c r="CF118" s="924" t="s">
        <v>447</v>
      </c>
      <c r="CG118" s="925"/>
      <c r="CH118" s="925"/>
      <c r="CI118" s="925"/>
      <c r="CJ118" s="925"/>
      <c r="CK118" s="980"/>
      <c r="CL118" s="867"/>
      <c r="CM118" s="870" t="s">
        <v>472</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447</v>
      </c>
      <c r="DH118" s="826"/>
      <c r="DI118" s="826"/>
      <c r="DJ118" s="826"/>
      <c r="DK118" s="827"/>
      <c r="DL118" s="828" t="s">
        <v>444</v>
      </c>
      <c r="DM118" s="826"/>
      <c r="DN118" s="826"/>
      <c r="DO118" s="826"/>
      <c r="DP118" s="827"/>
      <c r="DQ118" s="828" t="s">
        <v>471</v>
      </c>
      <c r="DR118" s="826"/>
      <c r="DS118" s="826"/>
      <c r="DT118" s="826"/>
      <c r="DU118" s="827"/>
      <c r="DV118" s="873" t="s">
        <v>444</v>
      </c>
      <c r="DW118" s="874"/>
      <c r="DX118" s="874"/>
      <c r="DY118" s="874"/>
      <c r="DZ118" s="875"/>
    </row>
    <row r="119" spans="1:130" s="248" customFormat="1" ht="26.25" customHeight="1" x14ac:dyDescent="0.15">
      <c r="A119" s="864" t="s">
        <v>441</v>
      </c>
      <c r="B119" s="865"/>
      <c r="C119" s="940" t="s">
        <v>442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473</v>
      </c>
      <c r="AB119" s="944"/>
      <c r="AC119" s="944"/>
      <c r="AD119" s="944"/>
      <c r="AE119" s="945"/>
      <c r="AF119" s="946" t="s">
        <v>447</v>
      </c>
      <c r="AG119" s="944"/>
      <c r="AH119" s="944"/>
      <c r="AI119" s="944"/>
      <c r="AJ119" s="945"/>
      <c r="AK119" s="946" t="s">
        <v>471</v>
      </c>
      <c r="AL119" s="944"/>
      <c r="AM119" s="944"/>
      <c r="AN119" s="944"/>
      <c r="AO119" s="945"/>
      <c r="AP119" s="947" t="s">
        <v>473</v>
      </c>
      <c r="AQ119" s="948"/>
      <c r="AR119" s="948"/>
      <c r="AS119" s="948"/>
      <c r="AT119" s="949"/>
      <c r="AU119" s="987"/>
      <c r="AV119" s="988"/>
      <c r="AW119" s="988"/>
      <c r="AX119" s="988"/>
      <c r="AY119" s="988"/>
      <c r="AZ119" s="279" t="s">
        <v>191</v>
      </c>
      <c r="BA119" s="279"/>
      <c r="BB119" s="279"/>
      <c r="BC119" s="279"/>
      <c r="BD119" s="279"/>
      <c r="BE119" s="279"/>
      <c r="BF119" s="279"/>
      <c r="BG119" s="279"/>
      <c r="BH119" s="279"/>
      <c r="BI119" s="279"/>
      <c r="BJ119" s="279"/>
      <c r="BK119" s="279"/>
      <c r="BL119" s="279"/>
      <c r="BM119" s="279"/>
      <c r="BN119" s="279"/>
      <c r="BO119" s="926" t="s">
        <v>474</v>
      </c>
      <c r="BP119" s="927"/>
      <c r="BQ119" s="931">
        <v>26592599</v>
      </c>
      <c r="BR119" s="894"/>
      <c r="BS119" s="894"/>
      <c r="BT119" s="894"/>
      <c r="BU119" s="894"/>
      <c r="BV119" s="894">
        <v>25078376</v>
      </c>
      <c r="BW119" s="894"/>
      <c r="BX119" s="894"/>
      <c r="BY119" s="894"/>
      <c r="BZ119" s="894"/>
      <c r="CA119" s="894">
        <v>23656218</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444</v>
      </c>
      <c r="DH119" s="809"/>
      <c r="DI119" s="809"/>
      <c r="DJ119" s="809"/>
      <c r="DK119" s="810"/>
      <c r="DL119" s="811" t="s">
        <v>130</v>
      </c>
      <c r="DM119" s="809"/>
      <c r="DN119" s="809"/>
      <c r="DO119" s="809"/>
      <c r="DP119" s="810"/>
      <c r="DQ119" s="811" t="s">
        <v>444</v>
      </c>
      <c r="DR119" s="809"/>
      <c r="DS119" s="809"/>
      <c r="DT119" s="809"/>
      <c r="DU119" s="810"/>
      <c r="DV119" s="897" t="s">
        <v>471</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447</v>
      </c>
      <c r="AB120" s="826"/>
      <c r="AC120" s="826"/>
      <c r="AD120" s="826"/>
      <c r="AE120" s="827"/>
      <c r="AF120" s="828" t="s">
        <v>468</v>
      </c>
      <c r="AG120" s="826"/>
      <c r="AH120" s="826"/>
      <c r="AI120" s="826"/>
      <c r="AJ120" s="827"/>
      <c r="AK120" s="828" t="s">
        <v>130</v>
      </c>
      <c r="AL120" s="826"/>
      <c r="AM120" s="826"/>
      <c r="AN120" s="826"/>
      <c r="AO120" s="827"/>
      <c r="AP120" s="873" t="s">
        <v>444</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4596758</v>
      </c>
      <c r="BR120" s="891"/>
      <c r="BS120" s="891"/>
      <c r="BT120" s="891"/>
      <c r="BU120" s="891"/>
      <c r="BV120" s="891">
        <v>4532682</v>
      </c>
      <c r="BW120" s="891"/>
      <c r="BX120" s="891"/>
      <c r="BY120" s="891"/>
      <c r="BZ120" s="891"/>
      <c r="CA120" s="891">
        <v>4554964</v>
      </c>
      <c r="CB120" s="891"/>
      <c r="CC120" s="891"/>
      <c r="CD120" s="891"/>
      <c r="CE120" s="891"/>
      <c r="CF120" s="915">
        <v>36</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t="s">
        <v>473</v>
      </c>
      <c r="DH120" s="891"/>
      <c r="DI120" s="891"/>
      <c r="DJ120" s="891"/>
      <c r="DK120" s="891"/>
      <c r="DL120" s="891">
        <v>5181772</v>
      </c>
      <c r="DM120" s="891"/>
      <c r="DN120" s="891"/>
      <c r="DO120" s="891"/>
      <c r="DP120" s="891"/>
      <c r="DQ120" s="891">
        <v>4065183</v>
      </c>
      <c r="DR120" s="891"/>
      <c r="DS120" s="891"/>
      <c r="DT120" s="891"/>
      <c r="DU120" s="891"/>
      <c r="DV120" s="892">
        <v>32.200000000000003</v>
      </c>
      <c r="DW120" s="892"/>
      <c r="DX120" s="892"/>
      <c r="DY120" s="892"/>
      <c r="DZ120" s="893"/>
    </row>
    <row r="121" spans="1:130" s="248" customFormat="1" ht="26.25" customHeight="1" x14ac:dyDescent="0.15">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130</v>
      </c>
      <c r="AB121" s="826"/>
      <c r="AC121" s="826"/>
      <c r="AD121" s="826"/>
      <c r="AE121" s="827"/>
      <c r="AF121" s="828" t="s">
        <v>471</v>
      </c>
      <c r="AG121" s="826"/>
      <c r="AH121" s="826"/>
      <c r="AI121" s="826"/>
      <c r="AJ121" s="827"/>
      <c r="AK121" s="828" t="s">
        <v>471</v>
      </c>
      <c r="AL121" s="826"/>
      <c r="AM121" s="826"/>
      <c r="AN121" s="826"/>
      <c r="AO121" s="827"/>
      <c r="AP121" s="873" t="s">
        <v>447</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9591383</v>
      </c>
      <c r="BR121" s="863"/>
      <c r="BS121" s="863"/>
      <c r="BT121" s="863"/>
      <c r="BU121" s="863"/>
      <c r="BV121" s="863">
        <v>8793846</v>
      </c>
      <c r="BW121" s="863"/>
      <c r="BX121" s="863"/>
      <c r="BY121" s="863"/>
      <c r="BZ121" s="863"/>
      <c r="CA121" s="863">
        <v>8420021</v>
      </c>
      <c r="CB121" s="863"/>
      <c r="CC121" s="863"/>
      <c r="CD121" s="863"/>
      <c r="CE121" s="863"/>
      <c r="CF121" s="924">
        <v>66.599999999999994</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1230</v>
      </c>
      <c r="DH121" s="863"/>
      <c r="DI121" s="863"/>
      <c r="DJ121" s="863"/>
      <c r="DK121" s="863"/>
      <c r="DL121" s="863">
        <v>1153</v>
      </c>
      <c r="DM121" s="863"/>
      <c r="DN121" s="863"/>
      <c r="DO121" s="863"/>
      <c r="DP121" s="863"/>
      <c r="DQ121" s="863">
        <v>1089</v>
      </c>
      <c r="DR121" s="863"/>
      <c r="DS121" s="863"/>
      <c r="DT121" s="863"/>
      <c r="DU121" s="863"/>
      <c r="DV121" s="840">
        <v>0</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444</v>
      </c>
      <c r="AB122" s="826"/>
      <c r="AC122" s="826"/>
      <c r="AD122" s="826"/>
      <c r="AE122" s="827"/>
      <c r="AF122" s="828" t="s">
        <v>130</v>
      </c>
      <c r="AG122" s="826"/>
      <c r="AH122" s="826"/>
      <c r="AI122" s="826"/>
      <c r="AJ122" s="827"/>
      <c r="AK122" s="828" t="s">
        <v>130</v>
      </c>
      <c r="AL122" s="826"/>
      <c r="AM122" s="826"/>
      <c r="AN122" s="826"/>
      <c r="AO122" s="827"/>
      <c r="AP122" s="873" t="s">
        <v>469</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13705247</v>
      </c>
      <c r="BR122" s="894"/>
      <c r="BS122" s="894"/>
      <c r="BT122" s="894"/>
      <c r="BU122" s="894"/>
      <c r="BV122" s="894">
        <v>13140650</v>
      </c>
      <c r="BW122" s="894"/>
      <c r="BX122" s="894"/>
      <c r="BY122" s="894"/>
      <c r="BZ122" s="894"/>
      <c r="CA122" s="894">
        <v>12501089</v>
      </c>
      <c r="CB122" s="894"/>
      <c r="CC122" s="894"/>
      <c r="CD122" s="894"/>
      <c r="CE122" s="894"/>
      <c r="CF122" s="895">
        <v>98.9</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t="s">
        <v>471</v>
      </c>
      <c r="DH122" s="863"/>
      <c r="DI122" s="863"/>
      <c r="DJ122" s="863"/>
      <c r="DK122" s="863"/>
      <c r="DL122" s="863" t="s">
        <v>447</v>
      </c>
      <c r="DM122" s="863"/>
      <c r="DN122" s="863"/>
      <c r="DO122" s="863"/>
      <c r="DP122" s="863"/>
      <c r="DQ122" s="863" t="s">
        <v>473</v>
      </c>
      <c r="DR122" s="863"/>
      <c r="DS122" s="863"/>
      <c r="DT122" s="863"/>
      <c r="DU122" s="863"/>
      <c r="DV122" s="840" t="s">
        <v>444</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471</v>
      </c>
      <c r="AB123" s="826"/>
      <c r="AC123" s="826"/>
      <c r="AD123" s="826"/>
      <c r="AE123" s="827"/>
      <c r="AF123" s="828" t="s">
        <v>444</v>
      </c>
      <c r="AG123" s="826"/>
      <c r="AH123" s="826"/>
      <c r="AI123" s="826"/>
      <c r="AJ123" s="827"/>
      <c r="AK123" s="828" t="s">
        <v>444</v>
      </c>
      <c r="AL123" s="826"/>
      <c r="AM123" s="826"/>
      <c r="AN123" s="826"/>
      <c r="AO123" s="827"/>
      <c r="AP123" s="873" t="s">
        <v>444</v>
      </c>
      <c r="AQ123" s="874"/>
      <c r="AR123" s="874"/>
      <c r="AS123" s="874"/>
      <c r="AT123" s="875"/>
      <c r="AU123" s="938"/>
      <c r="AV123" s="939"/>
      <c r="AW123" s="939"/>
      <c r="AX123" s="939"/>
      <c r="AY123" s="939"/>
      <c r="AZ123" s="279" t="s">
        <v>191</v>
      </c>
      <c r="BA123" s="279"/>
      <c r="BB123" s="279"/>
      <c r="BC123" s="279"/>
      <c r="BD123" s="279"/>
      <c r="BE123" s="279"/>
      <c r="BF123" s="279"/>
      <c r="BG123" s="279"/>
      <c r="BH123" s="279"/>
      <c r="BI123" s="279"/>
      <c r="BJ123" s="279"/>
      <c r="BK123" s="279"/>
      <c r="BL123" s="279"/>
      <c r="BM123" s="279"/>
      <c r="BN123" s="279"/>
      <c r="BO123" s="926" t="s">
        <v>485</v>
      </c>
      <c r="BP123" s="927"/>
      <c r="BQ123" s="881">
        <v>27893388</v>
      </c>
      <c r="BR123" s="882"/>
      <c r="BS123" s="882"/>
      <c r="BT123" s="882"/>
      <c r="BU123" s="882"/>
      <c r="BV123" s="882">
        <v>26467178</v>
      </c>
      <c r="BW123" s="882"/>
      <c r="BX123" s="882"/>
      <c r="BY123" s="882"/>
      <c r="BZ123" s="882"/>
      <c r="CA123" s="882">
        <v>25476074</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t="s">
        <v>471</v>
      </c>
      <c r="DH123" s="826"/>
      <c r="DI123" s="826"/>
      <c r="DJ123" s="826"/>
      <c r="DK123" s="827"/>
      <c r="DL123" s="828" t="s">
        <v>447</v>
      </c>
      <c r="DM123" s="826"/>
      <c r="DN123" s="826"/>
      <c r="DO123" s="826"/>
      <c r="DP123" s="827"/>
      <c r="DQ123" s="828" t="s">
        <v>130</v>
      </c>
      <c r="DR123" s="826"/>
      <c r="DS123" s="826"/>
      <c r="DT123" s="826"/>
      <c r="DU123" s="827"/>
      <c r="DV123" s="873" t="s">
        <v>447</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130</v>
      </c>
      <c r="AB124" s="826"/>
      <c r="AC124" s="826"/>
      <c r="AD124" s="826"/>
      <c r="AE124" s="827"/>
      <c r="AF124" s="828" t="s">
        <v>447</v>
      </c>
      <c r="AG124" s="826"/>
      <c r="AH124" s="826"/>
      <c r="AI124" s="826"/>
      <c r="AJ124" s="827"/>
      <c r="AK124" s="828" t="s">
        <v>447</v>
      </c>
      <c r="AL124" s="826"/>
      <c r="AM124" s="826"/>
      <c r="AN124" s="826"/>
      <c r="AO124" s="827"/>
      <c r="AP124" s="873" t="s">
        <v>468</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444</v>
      </c>
      <c r="BR124" s="880"/>
      <c r="BS124" s="880"/>
      <c r="BT124" s="880"/>
      <c r="BU124" s="880"/>
      <c r="BV124" s="880" t="s">
        <v>447</v>
      </c>
      <c r="BW124" s="880"/>
      <c r="BX124" s="880"/>
      <c r="BY124" s="880"/>
      <c r="BZ124" s="880"/>
      <c r="CA124" s="880" t="s">
        <v>447</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v>6557810</v>
      </c>
      <c r="DH124" s="809"/>
      <c r="DI124" s="809"/>
      <c r="DJ124" s="809"/>
      <c r="DK124" s="810"/>
      <c r="DL124" s="811" t="s">
        <v>471</v>
      </c>
      <c r="DM124" s="809"/>
      <c r="DN124" s="809"/>
      <c r="DO124" s="809"/>
      <c r="DP124" s="810"/>
      <c r="DQ124" s="811" t="s">
        <v>471</v>
      </c>
      <c r="DR124" s="809"/>
      <c r="DS124" s="809"/>
      <c r="DT124" s="809"/>
      <c r="DU124" s="810"/>
      <c r="DV124" s="897" t="s">
        <v>447</v>
      </c>
      <c r="DW124" s="898"/>
      <c r="DX124" s="898"/>
      <c r="DY124" s="898"/>
      <c r="DZ124" s="899"/>
    </row>
    <row r="125" spans="1:130" s="248" customFormat="1" ht="26.25" customHeight="1" x14ac:dyDescent="0.15">
      <c r="A125" s="866"/>
      <c r="B125" s="867"/>
      <c r="C125" s="870" t="s">
        <v>472</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447</v>
      </c>
      <c r="AB125" s="826"/>
      <c r="AC125" s="826"/>
      <c r="AD125" s="826"/>
      <c r="AE125" s="827"/>
      <c r="AF125" s="828" t="s">
        <v>444</v>
      </c>
      <c r="AG125" s="826"/>
      <c r="AH125" s="826"/>
      <c r="AI125" s="826"/>
      <c r="AJ125" s="827"/>
      <c r="AK125" s="828" t="s">
        <v>447</v>
      </c>
      <c r="AL125" s="826"/>
      <c r="AM125" s="826"/>
      <c r="AN125" s="826"/>
      <c r="AO125" s="827"/>
      <c r="AP125" s="873" t="s">
        <v>130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444</v>
      </c>
      <c r="DH125" s="891"/>
      <c r="DI125" s="891"/>
      <c r="DJ125" s="891"/>
      <c r="DK125" s="891"/>
      <c r="DL125" s="891" t="s">
        <v>447</v>
      </c>
      <c r="DM125" s="891"/>
      <c r="DN125" s="891"/>
      <c r="DO125" s="891"/>
      <c r="DP125" s="891"/>
      <c r="DQ125" s="891" t="s">
        <v>447</v>
      </c>
      <c r="DR125" s="891"/>
      <c r="DS125" s="891"/>
      <c r="DT125" s="891"/>
      <c r="DU125" s="891"/>
      <c r="DV125" s="892" t="s">
        <v>447</v>
      </c>
      <c r="DW125" s="892"/>
      <c r="DX125" s="892"/>
      <c r="DY125" s="892"/>
      <c r="DZ125" s="893"/>
    </row>
    <row r="126" spans="1:130" s="248" customFormat="1" ht="26.25" customHeight="1" thickBot="1" x14ac:dyDescent="0.2">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447</v>
      </c>
      <c r="AB126" s="826"/>
      <c r="AC126" s="826"/>
      <c r="AD126" s="826"/>
      <c r="AE126" s="827"/>
      <c r="AF126" s="828" t="s">
        <v>471</v>
      </c>
      <c r="AG126" s="826"/>
      <c r="AH126" s="826"/>
      <c r="AI126" s="826"/>
      <c r="AJ126" s="827"/>
      <c r="AK126" s="828" t="s">
        <v>468</v>
      </c>
      <c r="AL126" s="826"/>
      <c r="AM126" s="826"/>
      <c r="AN126" s="826"/>
      <c r="AO126" s="827"/>
      <c r="AP126" s="873" t="s">
        <v>473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130</v>
      </c>
      <c r="DH126" s="863"/>
      <c r="DI126" s="863"/>
      <c r="DJ126" s="863"/>
      <c r="DK126" s="863"/>
      <c r="DL126" s="863" t="s">
        <v>473</v>
      </c>
      <c r="DM126" s="863"/>
      <c r="DN126" s="863"/>
      <c r="DO126" s="863"/>
      <c r="DP126" s="863"/>
      <c r="DQ126" s="863" t="s">
        <v>447</v>
      </c>
      <c r="DR126" s="863"/>
      <c r="DS126" s="863"/>
      <c r="DT126" s="863"/>
      <c r="DU126" s="863"/>
      <c r="DV126" s="840" t="s">
        <v>130</v>
      </c>
      <c r="DW126" s="840"/>
      <c r="DX126" s="840"/>
      <c r="DY126" s="840"/>
      <c r="DZ126" s="841"/>
    </row>
    <row r="127" spans="1:130" s="248" customFormat="1" ht="26.25" customHeight="1" x14ac:dyDescent="0.15">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473</v>
      </c>
      <c r="AB127" s="826"/>
      <c r="AC127" s="826"/>
      <c r="AD127" s="826"/>
      <c r="AE127" s="827"/>
      <c r="AF127" s="828" t="s">
        <v>444</v>
      </c>
      <c r="AG127" s="826"/>
      <c r="AH127" s="826"/>
      <c r="AI127" s="826"/>
      <c r="AJ127" s="827"/>
      <c r="AK127" s="828" t="s">
        <v>444</v>
      </c>
      <c r="AL127" s="826"/>
      <c r="AM127" s="826"/>
      <c r="AN127" s="826"/>
      <c r="AO127" s="827"/>
      <c r="AP127" s="873" t="s">
        <v>473</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447</v>
      </c>
      <c r="DH127" s="863"/>
      <c r="DI127" s="863"/>
      <c r="DJ127" s="863"/>
      <c r="DK127" s="863"/>
      <c r="DL127" s="863" t="s">
        <v>471</v>
      </c>
      <c r="DM127" s="863"/>
      <c r="DN127" s="863"/>
      <c r="DO127" s="863"/>
      <c r="DP127" s="863"/>
      <c r="DQ127" s="863" t="s">
        <v>471</v>
      </c>
      <c r="DR127" s="863"/>
      <c r="DS127" s="863"/>
      <c r="DT127" s="863"/>
      <c r="DU127" s="863"/>
      <c r="DV127" s="840" t="s">
        <v>447</v>
      </c>
      <c r="DW127" s="840"/>
      <c r="DX127" s="840"/>
      <c r="DY127" s="840"/>
      <c r="DZ127" s="841"/>
    </row>
    <row r="128" spans="1:130" s="248" customFormat="1" ht="26.25" customHeight="1" thickBot="1" x14ac:dyDescent="0.2">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595813</v>
      </c>
      <c r="AB128" s="847"/>
      <c r="AC128" s="847"/>
      <c r="AD128" s="847"/>
      <c r="AE128" s="848"/>
      <c r="AF128" s="849">
        <v>545536</v>
      </c>
      <c r="AG128" s="847"/>
      <c r="AH128" s="847"/>
      <c r="AI128" s="847"/>
      <c r="AJ128" s="848"/>
      <c r="AK128" s="849">
        <v>674428</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469</v>
      </c>
      <c r="BG128" s="833"/>
      <c r="BH128" s="833"/>
      <c r="BI128" s="833"/>
      <c r="BJ128" s="833"/>
      <c r="BK128" s="833"/>
      <c r="BL128" s="856"/>
      <c r="BM128" s="832">
        <v>12.86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471</v>
      </c>
      <c r="DH128" s="837"/>
      <c r="DI128" s="837"/>
      <c r="DJ128" s="837"/>
      <c r="DK128" s="837"/>
      <c r="DL128" s="837" t="s">
        <v>447</v>
      </c>
      <c r="DM128" s="837"/>
      <c r="DN128" s="837"/>
      <c r="DO128" s="837"/>
      <c r="DP128" s="837"/>
      <c r="DQ128" s="837" t="s">
        <v>447</v>
      </c>
      <c r="DR128" s="837"/>
      <c r="DS128" s="837"/>
      <c r="DT128" s="837"/>
      <c r="DU128" s="837"/>
      <c r="DV128" s="838" t="s">
        <v>130</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13257212</v>
      </c>
      <c r="AB129" s="826"/>
      <c r="AC129" s="826"/>
      <c r="AD129" s="826"/>
      <c r="AE129" s="827"/>
      <c r="AF129" s="828">
        <v>13484458</v>
      </c>
      <c r="AG129" s="826"/>
      <c r="AH129" s="826"/>
      <c r="AI129" s="826"/>
      <c r="AJ129" s="827"/>
      <c r="AK129" s="828">
        <v>13985007</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447</v>
      </c>
      <c r="BG129" s="816"/>
      <c r="BH129" s="816"/>
      <c r="BI129" s="816"/>
      <c r="BJ129" s="816"/>
      <c r="BK129" s="816"/>
      <c r="BL129" s="817"/>
      <c r="BM129" s="815">
        <v>17.86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1389082</v>
      </c>
      <c r="AB130" s="826"/>
      <c r="AC130" s="826"/>
      <c r="AD130" s="826"/>
      <c r="AE130" s="827"/>
      <c r="AF130" s="828">
        <v>1358591</v>
      </c>
      <c r="AG130" s="826"/>
      <c r="AH130" s="826"/>
      <c r="AI130" s="826"/>
      <c r="AJ130" s="827"/>
      <c r="AK130" s="828">
        <v>1347537</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2.2999999999999998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11868130</v>
      </c>
      <c r="AB131" s="809"/>
      <c r="AC131" s="809"/>
      <c r="AD131" s="809"/>
      <c r="AE131" s="810"/>
      <c r="AF131" s="811">
        <v>12125867</v>
      </c>
      <c r="AG131" s="809"/>
      <c r="AH131" s="809"/>
      <c r="AI131" s="809"/>
      <c r="AJ131" s="810"/>
      <c r="AK131" s="811">
        <v>12637470</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t="s">
        <v>444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2.8993110120000001</v>
      </c>
      <c r="AB132" s="789"/>
      <c r="AC132" s="789"/>
      <c r="AD132" s="789"/>
      <c r="AE132" s="790"/>
      <c r="AF132" s="791">
        <v>3.1035883869999998</v>
      </c>
      <c r="AG132" s="789"/>
      <c r="AH132" s="789"/>
      <c r="AI132" s="789"/>
      <c r="AJ132" s="790"/>
      <c r="AK132" s="791">
        <v>1.0792745699999999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3</v>
      </c>
      <c r="AB133" s="768"/>
      <c r="AC133" s="768"/>
      <c r="AD133" s="768"/>
      <c r="AE133" s="769"/>
      <c r="AF133" s="767">
        <v>3.1</v>
      </c>
      <c r="AG133" s="768"/>
      <c r="AH133" s="768"/>
      <c r="AI133" s="768"/>
      <c r="AJ133" s="769"/>
      <c r="AK133" s="767">
        <v>2.2999999999999998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28OpXi0FsktXdBQhkzOWrFhXWHt1n5AXdYcXEssYzr1QRwM0W1EPIbqaBwN3Lm1fT1Ul1D8mOURfCwelaTIig==" saltValue="FCIJqD0bx8ffGfHTZT0F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70" zoomScaleNormal="85" zoomScaleSheetLayoutView="70" workbookViewId="0">
      <selection activeCell="CW29" sqref="CW29"/>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AqcmzEh9p5C0lMsvpPRSYxMnDcp5pNal5GIFnMtAwLOBif1Wu56/72mJ2MeTYAUujmiqmeE0tpPO7aURhtTwg==" saltValue="PpfY7ZS21oWIvfFNFSpW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28"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obx5OtK9IP/eiuSutR1EAN7d9xdZBe3MGNRQrF1OMMPMjvrnzkJEMGMWQXxwWeOLdfASUmI6qbpDwo+pRE3jw==" saltValue="Q2+rILTMYDS//vaMAJXC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520</v>
      </c>
      <c r="AL9" s="1191"/>
      <c r="AM9" s="1191"/>
      <c r="AN9" s="1192"/>
      <c r="AO9" s="314">
        <v>4372864</v>
      </c>
      <c r="AP9" s="314">
        <v>60464</v>
      </c>
      <c r="AQ9" s="315">
        <v>70597</v>
      </c>
      <c r="AR9" s="316">
        <v>-14.4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521</v>
      </c>
      <c r="AL10" s="1191"/>
      <c r="AM10" s="1191"/>
      <c r="AN10" s="1192"/>
      <c r="AO10" s="317">
        <v>576022</v>
      </c>
      <c r="AP10" s="317">
        <v>7965</v>
      </c>
      <c r="AQ10" s="318">
        <v>6273</v>
      </c>
      <c r="AR10" s="319">
        <v>27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522</v>
      </c>
      <c r="AL11" s="1191"/>
      <c r="AM11" s="1191"/>
      <c r="AN11" s="1192"/>
      <c r="AO11" s="317" t="s">
        <v>523</v>
      </c>
      <c r="AP11" s="317" t="s">
        <v>523</v>
      </c>
      <c r="AQ11" s="318">
        <v>1314</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524</v>
      </c>
      <c r="AL12" s="1191"/>
      <c r="AM12" s="1191"/>
      <c r="AN12" s="1192"/>
      <c r="AO12" s="317" t="s">
        <v>523</v>
      </c>
      <c r="AP12" s="317" t="s">
        <v>523</v>
      </c>
      <c r="AQ12" s="318">
        <v>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525</v>
      </c>
      <c r="AL13" s="1191"/>
      <c r="AM13" s="1191"/>
      <c r="AN13" s="1192"/>
      <c r="AO13" s="317">
        <v>126879</v>
      </c>
      <c r="AP13" s="317">
        <v>1754</v>
      </c>
      <c r="AQ13" s="318">
        <v>2424</v>
      </c>
      <c r="AR13" s="319">
        <v>-27.6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526</v>
      </c>
      <c r="AL14" s="1191"/>
      <c r="AM14" s="1191"/>
      <c r="AN14" s="1192"/>
      <c r="AO14" s="317">
        <v>142121</v>
      </c>
      <c r="AP14" s="317">
        <v>1965</v>
      </c>
      <c r="AQ14" s="318">
        <v>1774</v>
      </c>
      <c r="AR14" s="319">
        <v>10.8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527</v>
      </c>
      <c r="AL15" s="1194"/>
      <c r="AM15" s="1194"/>
      <c r="AN15" s="1195"/>
      <c r="AO15" s="317">
        <v>-235898</v>
      </c>
      <c r="AP15" s="317">
        <v>-3262</v>
      </c>
      <c r="AQ15" s="318">
        <v>-4858</v>
      </c>
      <c r="AR15" s="319">
        <v>-32.9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191</v>
      </c>
      <c r="AL16" s="1194"/>
      <c r="AM16" s="1194"/>
      <c r="AN16" s="1195"/>
      <c r="AO16" s="317">
        <v>4981988</v>
      </c>
      <c r="AP16" s="317">
        <v>68886</v>
      </c>
      <c r="AQ16" s="318">
        <v>77526</v>
      </c>
      <c r="AR16" s="319">
        <v>-11.1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532</v>
      </c>
      <c r="AL21" s="1197"/>
      <c r="AM21" s="1197"/>
      <c r="AN21" s="1198"/>
      <c r="AO21" s="330">
        <v>6.32</v>
      </c>
      <c r="AP21" s="331">
        <v>7.31</v>
      </c>
      <c r="AQ21" s="332">
        <v>-0.99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533</v>
      </c>
      <c r="AL22" s="1197"/>
      <c r="AM22" s="1197"/>
      <c r="AN22" s="1198"/>
      <c r="AO22" s="335">
        <v>100.4</v>
      </c>
      <c r="AP22" s="336">
        <v>98.5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537</v>
      </c>
      <c r="AL32" s="1180"/>
      <c r="AM32" s="1180"/>
      <c r="AN32" s="1181"/>
      <c r="AO32" s="345">
        <v>1651769</v>
      </c>
      <c r="AP32" s="345">
        <v>22839</v>
      </c>
      <c r="AQ32" s="346">
        <v>38968</v>
      </c>
      <c r="AR32" s="347">
        <v>-41.4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538</v>
      </c>
      <c r="AL33" s="1180"/>
      <c r="AM33" s="1180"/>
      <c r="AN33" s="1181"/>
      <c r="AO33" s="345" t="s">
        <v>523</v>
      </c>
      <c r="AP33" s="345" t="s">
        <v>523</v>
      </c>
      <c r="AQ33" s="346" t="s">
        <v>523</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539</v>
      </c>
      <c r="AL34" s="1180"/>
      <c r="AM34" s="1180"/>
      <c r="AN34" s="1181"/>
      <c r="AO34" s="345" t="s">
        <v>523</v>
      </c>
      <c r="AP34" s="345" t="s">
        <v>523</v>
      </c>
      <c r="AQ34" s="346">
        <v>58</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540</v>
      </c>
      <c r="AL35" s="1180"/>
      <c r="AM35" s="1180"/>
      <c r="AN35" s="1181"/>
      <c r="AO35" s="345">
        <v>280616</v>
      </c>
      <c r="AP35" s="345">
        <v>3880</v>
      </c>
      <c r="AQ35" s="346">
        <v>12321</v>
      </c>
      <c r="AR35" s="347">
        <v>-68.5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541</v>
      </c>
      <c r="AL36" s="1180"/>
      <c r="AM36" s="1180"/>
      <c r="AN36" s="1181"/>
      <c r="AO36" s="345">
        <v>225973</v>
      </c>
      <c r="AP36" s="345">
        <v>3125</v>
      </c>
      <c r="AQ36" s="346">
        <v>1771</v>
      </c>
      <c r="AR36" s="347">
        <v>76.5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542</v>
      </c>
      <c r="AL37" s="1180"/>
      <c r="AM37" s="1180"/>
      <c r="AN37" s="1181"/>
      <c r="AO37" s="345" t="s">
        <v>523</v>
      </c>
      <c r="AP37" s="345" t="s">
        <v>523</v>
      </c>
      <c r="AQ37" s="346">
        <v>588</v>
      </c>
      <c r="AR37" s="347" t="s">
        <v>523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543</v>
      </c>
      <c r="AL38" s="1177"/>
      <c r="AM38" s="1177"/>
      <c r="AN38" s="1178"/>
      <c r="AO38" s="348" t="s">
        <v>523</v>
      </c>
      <c r="AP38" s="348" t="s">
        <v>523</v>
      </c>
      <c r="AQ38" s="349">
        <v>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544</v>
      </c>
      <c r="AL39" s="1177"/>
      <c r="AM39" s="1177"/>
      <c r="AN39" s="1178"/>
      <c r="AO39" s="345">
        <v>-674428</v>
      </c>
      <c r="AP39" s="345">
        <v>-9325</v>
      </c>
      <c r="AQ39" s="346">
        <v>-5205</v>
      </c>
      <c r="AR39" s="347">
        <v>79.2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545</v>
      </c>
      <c r="AL40" s="1180"/>
      <c r="AM40" s="1180"/>
      <c r="AN40" s="1181"/>
      <c r="AO40" s="345">
        <v>-1347537</v>
      </c>
      <c r="AP40" s="345">
        <v>-18632</v>
      </c>
      <c r="AQ40" s="346">
        <v>-35431</v>
      </c>
      <c r="AR40" s="347">
        <v>-47.4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305</v>
      </c>
      <c r="AL41" s="1183"/>
      <c r="AM41" s="1183"/>
      <c r="AN41" s="1184"/>
      <c r="AO41" s="345">
        <v>136393</v>
      </c>
      <c r="AP41" s="345">
        <v>1886</v>
      </c>
      <c r="AQ41" s="346">
        <v>13072</v>
      </c>
      <c r="AR41" s="347">
        <v>-85.6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515</v>
      </c>
      <c r="AN49" s="1187" t="s">
        <v>549</v>
      </c>
      <c r="AO49" s="1188"/>
      <c r="AP49" s="1188"/>
      <c r="AQ49" s="1188"/>
      <c r="AR49" s="118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3784127</v>
      </c>
      <c r="AN51" s="367">
        <v>53056</v>
      </c>
      <c r="AO51" s="368">
        <v>11.9</v>
      </c>
      <c r="AP51" s="369">
        <v>57295</v>
      </c>
      <c r="AQ51" s="370">
        <v>5.7</v>
      </c>
      <c r="AR51" s="371">
        <v>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1358206</v>
      </c>
      <c r="AN52" s="375">
        <v>19043</v>
      </c>
      <c r="AO52" s="376">
        <v>-5.9</v>
      </c>
      <c r="AP52" s="377">
        <v>32771</v>
      </c>
      <c r="AQ52" s="378">
        <v>10.4</v>
      </c>
      <c r="AR52" s="379">
        <v>-16.3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3410408</v>
      </c>
      <c r="AN53" s="367">
        <v>47484</v>
      </c>
      <c r="AO53" s="368">
        <v>-10.5</v>
      </c>
      <c r="AP53" s="369">
        <v>54110</v>
      </c>
      <c r="AQ53" s="370">
        <v>-5.6</v>
      </c>
      <c r="AR53" s="371">
        <v>-4.9000000000000004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1172843</v>
      </c>
      <c r="AN54" s="375">
        <v>16330</v>
      </c>
      <c r="AO54" s="376">
        <v>-14.2</v>
      </c>
      <c r="AP54" s="377">
        <v>30620</v>
      </c>
      <c r="AQ54" s="378">
        <v>-6.6</v>
      </c>
      <c r="AR54" s="379">
        <v>-7.6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3237945</v>
      </c>
      <c r="AN55" s="367">
        <v>44687</v>
      </c>
      <c r="AO55" s="368">
        <v>-5.9</v>
      </c>
      <c r="AP55" s="369">
        <v>54684</v>
      </c>
      <c r="AQ55" s="370">
        <v>1.1000000000000001</v>
      </c>
      <c r="AR55" s="371">
        <v>-7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942701</v>
      </c>
      <c r="AN56" s="375">
        <v>13010</v>
      </c>
      <c r="AO56" s="376">
        <v>-20.3</v>
      </c>
      <c r="AP56" s="377">
        <v>32829</v>
      </c>
      <c r="AQ56" s="378">
        <v>7.2</v>
      </c>
      <c r="AR56" s="379">
        <v>-27.5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4065015</v>
      </c>
      <c r="AN57" s="367">
        <v>56175</v>
      </c>
      <c r="AO57" s="368">
        <v>25.7</v>
      </c>
      <c r="AP57" s="369">
        <v>62383</v>
      </c>
      <c r="AQ57" s="370">
        <v>14.1</v>
      </c>
      <c r="AR57" s="371">
        <v>11.6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1149009</v>
      </c>
      <c r="AN58" s="375">
        <v>15878</v>
      </c>
      <c r="AO58" s="376">
        <v>22</v>
      </c>
      <c r="AP58" s="377">
        <v>35325</v>
      </c>
      <c r="AQ58" s="378">
        <v>7.6</v>
      </c>
      <c r="AR58" s="379">
        <v>14.4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3173215</v>
      </c>
      <c r="AN59" s="367">
        <v>43876</v>
      </c>
      <c r="AO59" s="368">
        <v>-21.9</v>
      </c>
      <c r="AP59" s="369">
        <v>63812</v>
      </c>
      <c r="AQ59" s="370">
        <v>2.2999999999999998</v>
      </c>
      <c r="AR59" s="371">
        <v>-24.2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939400</v>
      </c>
      <c r="AN60" s="375">
        <v>12989</v>
      </c>
      <c r="AO60" s="376">
        <v>-18.2</v>
      </c>
      <c r="AP60" s="377">
        <v>33848</v>
      </c>
      <c r="AQ60" s="378">
        <v>-4.2</v>
      </c>
      <c r="AR60" s="379">
        <v>-14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3534142</v>
      </c>
      <c r="AN61" s="382">
        <v>49056</v>
      </c>
      <c r="AO61" s="383">
        <v>-0.1</v>
      </c>
      <c r="AP61" s="384">
        <v>58457</v>
      </c>
      <c r="AQ61" s="385">
        <v>3.5</v>
      </c>
      <c r="AR61" s="371">
        <v>-3.6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1112432</v>
      </c>
      <c r="AN62" s="375">
        <v>15450</v>
      </c>
      <c r="AO62" s="376">
        <v>-7.3</v>
      </c>
      <c r="AP62" s="377">
        <v>33079</v>
      </c>
      <c r="AQ62" s="378">
        <v>2.9</v>
      </c>
      <c r="AR62" s="379">
        <v>-10.199999999999999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cLZ4WDXbIj9J4YqGFCFrNYFw2bXIy6B2M+qTrcVNrQNCph6RepDSoU4eKKSEnj4mBXvLsPYIOfue62QiVOkjA==" saltValue="QxDUVnbXLNup1m7eHhk6/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80" zoomScaleNormal="80" zoomScaleSheetLayoutView="55" workbookViewId="0">
      <selection activeCell="AF101" sqref="AF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2TlWBIQ7XxIdWF67KqUqdDLk6nwyZE9JYOINpXSY1hiTxCSMvwsGG7Nc5ZRHLFSSbaHytNaS+6YYO4TCN6nacg==" saltValue="obEjtgx3CW188U9Hk0Bq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uc87YIkEOCIvhmwH5ZCXHlbL5BECYnLA/od/cxAapGxB/CbsN32TMld4W4Cyz+t6g+F/GYCatR9L1jMsCpZOYQ==" saltValue="D9rXHVY/Ri68ZawJBXQbC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1" t="s">
        <v>3</v>
      </c>
      <c r="D47" s="1201"/>
      <c r="E47" s="1202"/>
      <c r="F47" s="11">
        <v>13.05</v>
      </c>
      <c r="G47" s="12">
        <v>11.05</v>
      </c>
      <c r="H47" s="12">
        <v>11.21</v>
      </c>
      <c r="I47" s="12">
        <v>10.02</v>
      </c>
      <c r="J47" s="13">
        <v>10.61</v>
      </c>
    </row>
    <row r="48" spans="2:10" ht="57.75" customHeight="1" x14ac:dyDescent="0.15">
      <c r="B48" s="14"/>
      <c r="C48" s="1203" t="s">
        <v>4</v>
      </c>
      <c r="D48" s="1203"/>
      <c r="E48" s="1204"/>
      <c r="F48" s="15">
        <v>6.66</v>
      </c>
      <c r="G48" s="16">
        <v>5.44</v>
      </c>
      <c r="H48" s="16">
        <v>6.15</v>
      </c>
      <c r="I48" s="16">
        <v>6.95</v>
      </c>
      <c r="J48" s="17">
        <v>7.57</v>
      </c>
    </row>
    <row r="49" spans="2:10" ht="57.75" customHeight="1" thickBot="1" x14ac:dyDescent="0.2">
      <c r="B49" s="18"/>
      <c r="C49" s="1205" t="s">
        <v>5</v>
      </c>
      <c r="D49" s="1205"/>
      <c r="E49" s="1206"/>
      <c r="F49" s="19" t="s">
        <v>570</v>
      </c>
      <c r="G49" s="20" t="s">
        <v>571</v>
      </c>
      <c r="H49" s="20">
        <v>0.82</v>
      </c>
      <c r="I49" s="20" t="s">
        <v>572</v>
      </c>
      <c r="J49" s="21">
        <v>1.82</v>
      </c>
    </row>
    <row r="50" spans="2:10" ht="13.5" customHeight="1" x14ac:dyDescent="0.15"/>
  </sheetData>
  <sheetProtection algorithmName="SHA-512" hashValue="ZpCQNaDTtK+DHmPA322jFfa+WeWgRK4OiG60vpLFJ4K7Ks95GDarYWYTcQhCedW8nTZqB0/OttBf5RYhhOGGhQ==" saltValue="np1dawkTSGL4HJYF/M+M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2022-03-09T23:55:09Z</cp:lastPrinted>
  <dcterms:created xsi:type="dcterms:W3CDTF">2022-02-02T05:30:59Z</dcterms:created>
  <dcterms:modified xsi:type="dcterms:W3CDTF">2022-03-30T01:30:30Z</dcterms:modified>
  <cp:category/>
</cp:coreProperties>
</file>